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ciek\Documents\- - - W.M. - - -\"/>
    </mc:Choice>
  </mc:AlternateContent>
  <xr:revisionPtr revIDLastSave="0" documentId="13_ncr:1_{859DF619-F1D0-43DD-9D57-D80AFCDE4B77}" xr6:coauthVersionLast="46" xr6:coauthVersionMax="46" xr10:uidLastSave="{00000000-0000-0000-0000-000000000000}"/>
  <bookViews>
    <workbookView xWindow="-120" yWindow="-120" windowWidth="29040" windowHeight="15840" tabRatio="500" activeTab="2" xr2:uid="{00000000-000D-0000-FFFF-FFFF00000000}"/>
  </bookViews>
  <sheets>
    <sheet name="WYKONANIE" sheetId="1" r:id="rId1"/>
    <sheet name="ADM" sheetId="2" r:id="rId2"/>
    <sheet name="KSIĘ" sheetId="3" r:id="rId3"/>
    <sheet name="ZARZĄD" sheetId="4" r:id="rId4"/>
    <sheet name="CZYST" sheetId="5" r:id="rId5"/>
    <sheet name="GAZ" sheetId="6" r:id="rId6"/>
    <sheet name="ELEKTR" sheetId="7" r:id="rId7"/>
    <sheet name="WODA" sheetId="8" r:id="rId8"/>
    <sheet name="PR.GOSP" sheetId="9" r:id="rId9"/>
    <sheet name="BANK,POCZTA,POLIGR" sheetId="10" r:id="rId10"/>
    <sheet name="INNE" sheetId="11" r:id="rId11"/>
    <sheet name="ZEBRANIA" sheetId="12" r:id="rId12"/>
    <sheet name="PRZEGLĄDY" sheetId="13" r:id="rId13"/>
    <sheet name="KONS.KOTŁ" sheetId="14" r:id="rId14"/>
    <sheet name="KONS.DACH" sheetId="15" r:id="rId15"/>
    <sheet name="UBEZP" sheetId="16" r:id="rId16"/>
    <sheet name="K.SĄD" sheetId="17" r:id="rId17"/>
    <sheet name="F.R. 1" sheetId="18" r:id="rId18"/>
    <sheet name="F.R. 2" sheetId="19" r:id="rId19"/>
    <sheet name="F.R. 3" sheetId="20" r:id="rId20"/>
    <sheet name="F.R. 4" sheetId="21" r:id="rId21"/>
    <sheet name="F.R. 5" sheetId="22" r:id="rId22"/>
    <sheet name="F.R. 6" sheetId="23" r:id="rId23"/>
    <sheet name="F.R. 7" sheetId="24" r:id="rId24"/>
    <sheet name="F.R. 8" sheetId="25" r:id="rId25"/>
    <sheet name="F.R. 9" sheetId="26" r:id="rId26"/>
    <sheet name="F.R. 10" sheetId="27" r:id="rId27"/>
    <sheet name="Przychody" sheetId="28" r:id="rId28"/>
  </sheets>
  <calcPr calcId="18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5" i="28" l="1"/>
  <c r="D37" i="1" s="1"/>
  <c r="E16" i="27"/>
  <c r="E16" i="26"/>
  <c r="E16" i="25"/>
  <c r="E16" i="24"/>
  <c r="E28" i="1" s="1"/>
  <c r="G28" i="1" s="1"/>
  <c r="E16" i="23"/>
  <c r="E16" i="22"/>
  <c r="E26" i="1" s="1"/>
  <c r="E13" i="21"/>
  <c r="E25" i="1" s="1"/>
  <c r="G25" i="1" s="1"/>
  <c r="E16" i="20"/>
  <c r="E24" i="1" s="1"/>
  <c r="G24" i="1" s="1"/>
  <c r="E16" i="19"/>
  <c r="E23" i="1" s="1"/>
  <c r="G23" i="1" s="1"/>
  <c r="E24" i="18"/>
  <c r="E22" i="1" s="1"/>
  <c r="G22" i="1" s="1"/>
  <c r="E13" i="17"/>
  <c r="E8" i="16"/>
  <c r="E9" i="1" s="1"/>
  <c r="G9" i="1" s="1"/>
  <c r="E14" i="15"/>
  <c r="E17" i="1" s="1"/>
  <c r="G17" i="1" s="1"/>
  <c r="E15" i="14"/>
  <c r="E12" i="1" s="1"/>
  <c r="G12" i="1" s="1"/>
  <c r="E12" i="13"/>
  <c r="E11" i="1" s="1"/>
  <c r="G11" i="1" s="1"/>
  <c r="E12" i="12"/>
  <c r="E10" i="1" s="1"/>
  <c r="E60" i="11"/>
  <c r="E18" i="1" s="1"/>
  <c r="G18" i="1" s="1"/>
  <c r="E34" i="10"/>
  <c r="E8" i="1" s="1"/>
  <c r="G8" i="1" s="1"/>
  <c r="E45" i="9"/>
  <c r="E16" i="1" s="1"/>
  <c r="G16" i="1" s="1"/>
  <c r="E13" i="8"/>
  <c r="E14" i="1" s="1"/>
  <c r="G14" i="1" s="1"/>
  <c r="E19" i="7"/>
  <c r="E13" i="1" s="1"/>
  <c r="G13" i="1" s="1"/>
  <c r="G24" i="6"/>
  <c r="D34" i="1" s="1"/>
  <c r="E17" i="5"/>
  <c r="E15" i="1" s="1"/>
  <c r="G15" i="1" s="1"/>
  <c r="E19" i="4"/>
  <c r="E7" i="1" s="1"/>
  <c r="G7" i="1" s="1"/>
  <c r="E18" i="3"/>
  <c r="E6" i="1" s="1"/>
  <c r="G6" i="1" s="1"/>
  <c r="E31" i="2"/>
  <c r="E5" i="1" s="1"/>
  <c r="E31" i="1"/>
  <c r="G31" i="1" s="1"/>
  <c r="E30" i="1"/>
  <c r="G30" i="1" s="1"/>
  <c r="E29" i="1"/>
  <c r="G29" i="1" s="1"/>
  <c r="E27" i="1"/>
  <c r="G27" i="1" s="1"/>
  <c r="G26" i="1"/>
  <c r="D19" i="1"/>
  <c r="E19" i="1" l="1"/>
  <c r="G19" i="1" s="1"/>
  <c r="G5" i="1"/>
</calcChain>
</file>

<file path=xl/sharedStrings.xml><?xml version="1.0" encoding="utf-8"?>
<sst xmlns="http://schemas.openxmlformats.org/spreadsheetml/2006/main" count="717" uniqueCount="290">
  <si>
    <t>DATA AKTUALIZACJI :</t>
  </si>
  <si>
    <t>M.Wąsowski</t>
  </si>
  <si>
    <t>LP</t>
  </si>
  <si>
    <t>FUNDUSZ BIEŻĄCY</t>
  </si>
  <si>
    <t>plan</t>
  </si>
  <si>
    <t>wykonanie</t>
  </si>
  <si>
    <t>Wynagrodzenie zarządu za pracę administracyjną</t>
  </si>
  <si>
    <t>Księgowość</t>
  </si>
  <si>
    <t>Ryczałtowy zwrot drobnych kosztów ponoszonych przez zarząd</t>
  </si>
  <si>
    <t>Koszty bankowe, pocztowe i poligraficzne</t>
  </si>
  <si>
    <t>Ubezpiecznie budynku + OC wspólnoty i zarz.</t>
  </si>
  <si>
    <t>Organizacja zebrań właścicieli</t>
  </si>
  <si>
    <t>Przeglądy budynku (kom/gazowy i ogólny roczny)</t>
  </si>
  <si>
    <t>Przeglądy kotłowni</t>
  </si>
  <si>
    <t>Energia elektryczna - części wspólne</t>
  </si>
  <si>
    <t>Woda - części wspólne</t>
  </si>
  <si>
    <t>Utrzymanie czystości</t>
  </si>
  <si>
    <t>Wynagrodzenie pracownika gospodarczego</t>
  </si>
  <si>
    <t>Czyszczenie z liści i konserwacja dachu</t>
  </si>
  <si>
    <t>Inne wydatki</t>
  </si>
  <si>
    <t xml:space="preserve"> SUMA</t>
  </si>
  <si>
    <t>FUNDUSZ REMONTOWY</t>
  </si>
  <si>
    <t>Nieprzewidz. naprawy, części eksploat., drobne modern.</t>
  </si>
  <si>
    <t>Projekt odwodnienia budynku</t>
  </si>
  <si>
    <t>Naprawa izolacji przeciwwodnej pod balkonem 27</t>
  </si>
  <si>
    <t>Naprawy miejscowych przecieków dachu</t>
  </si>
  <si>
    <t>Docieplanie strychu kl.A i nowy wyłaz na dach kl.B</t>
  </si>
  <si>
    <t>Modernizacja monitoringu</t>
  </si>
  <si>
    <t>Wykonanie odwodnienia budynku</t>
  </si>
  <si>
    <t>Prace brukarskie - odtworzenie/przełożenie chodników</t>
  </si>
  <si>
    <t>Zakup i montaż altanki (zadaszenia) w miejscu nad rzeczką</t>
  </si>
  <si>
    <t>FUNDUSZ GAZOWY</t>
  </si>
  <si>
    <t>GA</t>
  </si>
  <si>
    <t>POŻYTKI</t>
  </si>
  <si>
    <t>wydatki z funduszu bieżącego - pozycja "wynagrodzenie administratora" (400-2000-100)</t>
  </si>
  <si>
    <t>Data</t>
  </si>
  <si>
    <t>faktura nr</t>
  </si>
  <si>
    <t>Kontrahent</t>
  </si>
  <si>
    <t>artukuł(-y)</t>
  </si>
  <si>
    <t>wartość brutto</t>
  </si>
  <si>
    <t>wydatki z funduszu bieżącego - pozycja "księgowość" (400-2000-110)</t>
  </si>
  <si>
    <t>Usługi księgowe za marzec 2019</t>
  </si>
  <si>
    <t>wydatki z funduszu bieżącego - pozycja "zwrot kosztów poniesionych przez Zarząd" (400-2000-040)</t>
  </si>
  <si>
    <t>wydatki z funduszu bieżącego - pozycja "utrzymanie czystości" (400-2000-170)</t>
  </si>
  <si>
    <t>Sprzątanie posesji za miesiąc 10.2018</t>
  </si>
  <si>
    <t>wydatki z funduszu gazowego (400-1100)</t>
  </si>
  <si>
    <r>
      <rPr>
        <b/>
        <sz val="11"/>
        <color rgb="FF000000"/>
        <rFont val="Czcionka tekstu podstawowego"/>
        <charset val="238"/>
      </rPr>
      <t>m</t>
    </r>
    <r>
      <rPr>
        <b/>
        <vertAlign val="superscript"/>
        <sz val="11"/>
        <color rgb="FF000000"/>
        <rFont val="Czcionka tekstu podstawowego"/>
        <charset val="238"/>
      </rPr>
      <t>3</t>
    </r>
  </si>
  <si>
    <t>wydatki z funduszu bieżącego - pozycja "energia elektryczna części wspólne" (400-2000-020)</t>
  </si>
  <si>
    <t>wydatki z funduszu bieżącego - pozycja "woda części wspólne" (400-2000-160)</t>
  </si>
  <si>
    <t>wydatki z funduszu bieżącego - pozycja "wynagrodzenie pracownika gospodarczego" (400-2000-180)</t>
  </si>
  <si>
    <t>wydatki z funduszu bieżącego - pozycja "koszty bankowe, pocztowe i poligraficzne" (400-2000-080)</t>
  </si>
  <si>
    <t>KONTRAHENT</t>
  </si>
  <si>
    <t>wydatki z funduszu bieżącego - pozycja "inne wydatki" (400-200-999)</t>
  </si>
  <si>
    <t>kontrahent</t>
  </si>
  <si>
    <t>wydatki z funduszu bieżącego - pozycja "organizacja zebrań właścicieli" (400-2000-120)</t>
  </si>
  <si>
    <t>wydatki z funduszu bieżącego - pozycja "przeglądy budynku" (400-2000-130)</t>
  </si>
  <si>
    <t>wydatki z funduszu bieżącego - pozycja "konserwacja kotłowni" (400-2000-140)</t>
  </si>
  <si>
    <t>wydatki z funduszu bieżącego - pozycja "konserwacja dachu" (400-2000-190)</t>
  </si>
  <si>
    <t>wydatki z funduszu bieżącego - pozycja "ubezpieczenie budynku" (400-2000-300)</t>
  </si>
  <si>
    <t>polisa nr</t>
  </si>
  <si>
    <t>koszty sądowe (403-1)</t>
  </si>
  <si>
    <t>wydatki z funduszu remontowego (400-3000)</t>
  </si>
  <si>
    <t>przychody inne (700-2980)</t>
  </si>
  <si>
    <t>Wymiana ciepłomierzy</t>
  </si>
  <si>
    <t>Bieżące wykonanie prowizorium budżetu 2020 (wydatki poniesione od początku roku)</t>
  </si>
  <si>
    <t>Wydatki na gaz od stycznia 2020 r.</t>
  </si>
  <si>
    <t>ROK 2020</t>
  </si>
  <si>
    <t>51601/52/2020/F</t>
  </si>
  <si>
    <t>PGNiG</t>
  </si>
  <si>
    <t>gaz do kotła</t>
  </si>
  <si>
    <t>KTR / 6701 0202 5732 1700 1141</t>
  </si>
  <si>
    <t>PGE Obrót SA</t>
  </si>
  <si>
    <t>opłata za prąd cz. wspólne</t>
  </si>
  <si>
    <t>4/01/2020</t>
  </si>
  <si>
    <t>INSTALGAZ R. Szymczak</t>
  </si>
  <si>
    <t>Wymiana zaworu trójdrożnego mieszającego Honeywell w kotłowni</t>
  </si>
  <si>
    <t>Łukasz Szeląg</t>
  </si>
  <si>
    <t>M. Wąsowski</t>
  </si>
  <si>
    <t>koszty administrowania za 01 2020</t>
  </si>
  <si>
    <t>Zarząd W.M.</t>
  </si>
  <si>
    <t>Ryczałtowy zwrot drobnych kosztów za 01.2020</t>
  </si>
  <si>
    <t>F001800012000262431U</t>
  </si>
  <si>
    <t>Poczta Polska</t>
  </si>
  <si>
    <t>opłaty pocztowe</t>
  </si>
  <si>
    <t>13232/8034/2020</t>
  </si>
  <si>
    <t>CASTORAMA</t>
  </si>
  <si>
    <t>świetlówki</t>
  </si>
  <si>
    <t>ING</t>
  </si>
  <si>
    <t>odsetki z konta oszczędnościowego</t>
  </si>
  <si>
    <t>opłaty za przelew internetowy</t>
  </si>
  <si>
    <t>opł. za zlecenie stałe</t>
  </si>
  <si>
    <t>4/2020</t>
  </si>
  <si>
    <t>Z. Wasiak, Radom</t>
  </si>
  <si>
    <t>Sprzątanie posesji W.M. Nad Raszynką 01.2020</t>
  </si>
  <si>
    <t>Zbigniew Jakubowski</t>
  </si>
  <si>
    <t>ZUS</t>
  </si>
  <si>
    <t>składka ubezp. zdrow.</t>
  </si>
  <si>
    <t>US Pruszków</t>
  </si>
  <si>
    <t>podatek od umowy</t>
  </si>
  <si>
    <t>KTR / 3701 0202 5732 1700 1151</t>
  </si>
  <si>
    <t>WOD/101/2020</t>
  </si>
  <si>
    <t>G.P.K. Eko-Raszyn</t>
  </si>
  <si>
    <t>artykuł(-y)</t>
  </si>
  <si>
    <t>woda cz. wspólne</t>
  </si>
  <si>
    <t>51601/53/2020/F</t>
  </si>
  <si>
    <t>97/2019</t>
  </si>
  <si>
    <t>TERRANEO</t>
  </si>
  <si>
    <t>sól drogowa, pojemnik na piasek i sól</t>
  </si>
  <si>
    <t>F/02/000190/2020</t>
  </si>
  <si>
    <t>DELTA</t>
  </si>
  <si>
    <t>Usługi księgowe za 01 2020</t>
  </si>
  <si>
    <t>koszty administrowania za 02 2020</t>
  </si>
  <si>
    <t>Ryczałtowy zwrot drobnych kosztów za 02.2020</t>
  </si>
  <si>
    <t>umowa-zlecenie za 02.2020</t>
  </si>
  <si>
    <t>umowa-zlecenie za 01.2020</t>
  </si>
  <si>
    <t>KTR / 0701 0202 5732 1700 1161</t>
  </si>
  <si>
    <t>KTR / 7401 0202 5732 1700 1171</t>
  </si>
  <si>
    <t>51601/54/2020/F</t>
  </si>
  <si>
    <t>5/2020</t>
  </si>
  <si>
    <t>Sprzątanie posesji W.M. Nad Raszynką 02.2020</t>
  </si>
  <si>
    <t>F/03/000201/2020</t>
  </si>
  <si>
    <t>Usługi księgowe za 02 2020</t>
  </si>
  <si>
    <t>koszty administrowania za 03 2020</t>
  </si>
  <si>
    <t>Ryczałtowy zwrot drobnych kosztów za 03.2020</t>
  </si>
  <si>
    <t>umowa-zlecenie za 03.2020</t>
  </si>
  <si>
    <t>FVS/1/04/2020</t>
  </si>
  <si>
    <t>Alter Harasimowicz Tomasz Harasimowicz</t>
  </si>
  <si>
    <t>Wymiana multiswitcha i naprawa instalacji antenowej</t>
  </si>
  <si>
    <t>51601/55/2020/F</t>
  </si>
  <si>
    <t>7/2020</t>
  </si>
  <si>
    <t>Sprzątanie posesji W.M. Nad Raszynką 03.2020</t>
  </si>
  <si>
    <t>F/04/000202/2020</t>
  </si>
  <si>
    <t>Usługi księgowe za 03 2020</t>
  </si>
  <si>
    <t>umowa-zlecenie za 04.2020</t>
  </si>
  <si>
    <t>10/2020</t>
  </si>
  <si>
    <t>Sprzątanie posesji W.M. Nad Raszynką 04.2020</t>
  </si>
  <si>
    <t>koszty administrowania za 04 2020</t>
  </si>
  <si>
    <t>Ryczałtowy zwrot drobnych kosztów za 04.2020</t>
  </si>
  <si>
    <t>51601/56/2020/F</t>
  </si>
  <si>
    <t>F/05/000203/2020</t>
  </si>
  <si>
    <t>Usługi księgowe za 04 2020</t>
  </si>
  <si>
    <t>48199/8034/2020</t>
  </si>
  <si>
    <t>żarówki LED</t>
  </si>
  <si>
    <t>71/05/2020</t>
  </si>
  <si>
    <t>Gospodarstwo Ogrodnicze P. Prygoń</t>
  </si>
  <si>
    <t>rośliny pnące, ziemia ogrodnicza</t>
  </si>
  <si>
    <t>145044/2020</t>
  </si>
  <si>
    <t>oplaty pocztowe</t>
  </si>
  <si>
    <t>15/03/2020</t>
  </si>
  <si>
    <t>Firma Ogrodnicza Zielony Ogród</t>
  </si>
  <si>
    <t>kora, trawa, podłoże</t>
  </si>
  <si>
    <t>FS/191/E/2020</t>
  </si>
  <si>
    <t>ADRIS TRADE sp. z o.o.</t>
  </si>
  <si>
    <t>izopropanol (płyn antybakteryjny)</t>
  </si>
  <si>
    <t>W. W. i L.U., Raszyn, Szkolna 1</t>
  </si>
  <si>
    <t>1/04/2020</t>
  </si>
  <si>
    <t>FV1/2020</t>
  </si>
  <si>
    <t>udostępnienie miejsca na serwerze</t>
  </si>
  <si>
    <t>izopropanol (refaktura)</t>
  </si>
  <si>
    <t>koszty administrowania za 05 2020</t>
  </si>
  <si>
    <t>Ryczałtowy zwrot drobnych kosztów za 05.2020</t>
  </si>
  <si>
    <t>umowa-zlecenie za 05.2020</t>
  </si>
  <si>
    <t>KTR / 4401 0202 5732 1700 1181</t>
  </si>
  <si>
    <t>KTR / 1401 0202 5732 1700 1191</t>
  </si>
  <si>
    <t>KTR / 8101 0202 5732 1700 1201</t>
  </si>
  <si>
    <t>11/2020</t>
  </si>
  <si>
    <t>Sprzątanie posesji W.M. Nad Raszynką 05.2020</t>
  </si>
  <si>
    <t>58923/8034/2020</t>
  </si>
  <si>
    <t>worki na śmieci 120l</t>
  </si>
  <si>
    <t>75331</t>
  </si>
  <si>
    <t>Randacol</t>
  </si>
  <si>
    <t>903013388963</t>
  </si>
  <si>
    <t xml:space="preserve">Hestia </t>
  </si>
  <si>
    <t>ubezpieczenie Wspólnoty</t>
  </si>
  <si>
    <t>51601/57/2020/F</t>
  </si>
  <si>
    <t>F/06/000198/2020</t>
  </si>
  <si>
    <t>Usługi księgowe za 05 2020</t>
  </si>
  <si>
    <t>umowa-zlecenie za 06.2020</t>
  </si>
  <si>
    <t>koszty administrowania za 06 2020</t>
  </si>
  <si>
    <t>Ryczałtowy zwrot drobnych kosztów za 06.2020</t>
  </si>
  <si>
    <t>DOMBAL Sp. z o.o.</t>
  </si>
  <si>
    <t>stojaki rowerowe</t>
  </si>
  <si>
    <t>PM/0113/06/2020</t>
  </si>
  <si>
    <t>51601/58/2020/F</t>
  </si>
  <si>
    <t>14/2020</t>
  </si>
  <si>
    <t>Sprzątanie posesji W.M. Nad Raszynką 06.2020</t>
  </si>
  <si>
    <t>72939/8034/2020</t>
  </si>
  <si>
    <t>środek na mrówki, worki na śmieci</t>
  </si>
  <si>
    <t>WOD/8229/2020</t>
  </si>
  <si>
    <t>WOD/8228/2020</t>
  </si>
  <si>
    <t>F/07/000199/2020</t>
  </si>
  <si>
    <t>Usługi księgowe za 06 2020</t>
  </si>
  <si>
    <t>koszty administrowania za 07 2020</t>
  </si>
  <si>
    <t>Ryczałtowy zwrot drobnych kosztów za 07.2020</t>
  </si>
  <si>
    <t>21/06/2020</t>
  </si>
  <si>
    <t>TON KONRAD RACZYK</t>
  </si>
  <si>
    <t>wymiana i regulacja czujników ruchu</t>
  </si>
  <si>
    <t>umowa-zlecenie za 07.2020</t>
  </si>
  <si>
    <t>KTR / 5101 0202 5732 1700 1211</t>
  </si>
  <si>
    <t>KTR / 2101 0202 5732 1700 1221</t>
  </si>
  <si>
    <t>KTR / 8801 0202 5732 1700 1231</t>
  </si>
  <si>
    <t>Usługa DNS Anycast dla domeny nortex.pl z obsługą DNSSEC, certyfikatem SSL i serwerami DNS w technologii anycast (1 rok)</t>
  </si>
  <si>
    <t>F. P. H. U. NORTEX</t>
  </si>
  <si>
    <t>nazwa.pl</t>
  </si>
  <si>
    <t>4950/naz/08/2020</t>
  </si>
  <si>
    <t>51601/59/2020/F</t>
  </si>
  <si>
    <t>16/2020</t>
  </si>
  <si>
    <t>Sprzątanie posesji W.M. Nad Raszynką 07.2020</t>
  </si>
  <si>
    <t>F/08/000194/2020</t>
  </si>
  <si>
    <t>Usługi księgowe za 07 2020</t>
  </si>
  <si>
    <t>3173290177</t>
  </si>
  <si>
    <t>Robert Bosch sp. z o.o.</t>
  </si>
  <si>
    <t>naprawa kosiarki</t>
  </si>
  <si>
    <t>umowa-zlecenie za 08.2020</t>
  </si>
  <si>
    <t>Usługa Hosting Cloud Biznes nadraszynka.nazwa.pl z rozszerzoną ochroną DDoS, WAF i zabezpieczeniem SPF/DKIM/DMARC (1 rok)</t>
  </si>
  <si>
    <t>koszty administrowania za 08 2020</t>
  </si>
  <si>
    <t>Ryczałtowy zwrot drobnych kosztów za 08.2020</t>
  </si>
  <si>
    <t>99851/8034/2020</t>
  </si>
  <si>
    <t>worki na śmieci</t>
  </si>
  <si>
    <t>3542/naz/09/2020</t>
  </si>
  <si>
    <t>51601/60/2020/F</t>
  </si>
  <si>
    <t>F/09/000192/2020</t>
  </si>
  <si>
    <t>Usługi księgowe za 08 2020</t>
  </si>
  <si>
    <t>F001590082000262431U</t>
  </si>
  <si>
    <t>WOD/13642/2020</t>
  </si>
  <si>
    <t>112181/8034/2020</t>
  </si>
  <si>
    <t>worki na odpady zielone</t>
  </si>
  <si>
    <t>Ryczałtowy zwrot drobnych kosztów za 09.2020</t>
  </si>
  <si>
    <t>koszty administrowania za 09 2020</t>
  </si>
  <si>
    <t>korekta naliczonych odsetek</t>
  </si>
  <si>
    <t>18/2020</t>
  </si>
  <si>
    <t>Sprzątanie posesji W.M. Nad Raszynką 08.2020</t>
  </si>
  <si>
    <t>51601/61/2020/F</t>
  </si>
  <si>
    <t>20/2020</t>
  </si>
  <si>
    <t>Sprzątanie posesji W.M. Nad Raszynką 09.2020</t>
  </si>
  <si>
    <t>2020/FZAL/SOK/000861</t>
  </si>
  <si>
    <t>Pruszyński sp. z o.o.</t>
  </si>
  <si>
    <t>blachodachówka, blachy do napraw dachu</t>
  </si>
  <si>
    <t>69/2020 /B</t>
  </si>
  <si>
    <t>Technika Grzewcza Serwis</t>
  </si>
  <si>
    <t>Przegląd kotła gazowego</t>
  </si>
  <si>
    <t>F/10/000189/2020</t>
  </si>
  <si>
    <t>Usługi księgowe za 09 2020</t>
  </si>
  <si>
    <t>umowa-zlecenie za 09.2020</t>
  </si>
  <si>
    <t>umowa-zlecenie za 10.2020</t>
  </si>
  <si>
    <t>koszty administrowania za 10 2020</t>
  </si>
  <si>
    <t>Ryczałtowy zwrot drobnych kosztów za 10.2020</t>
  </si>
  <si>
    <t>21/2020</t>
  </si>
  <si>
    <t>Sprzątanie posesji W.M. Nad Raszynką 10.2020</t>
  </si>
  <si>
    <t>Usługi Rem. - Bud. Jarosław Tomala</t>
  </si>
  <si>
    <t>poprawki dekarskie</t>
  </si>
  <si>
    <t>51601/62/2020/F</t>
  </si>
  <si>
    <t>F/11/000195/2020</t>
  </si>
  <si>
    <t>Usługi księgowe za 10 2020</t>
  </si>
  <si>
    <t>FV 17/10/2020</t>
  </si>
  <si>
    <t>SKP INSTALACJE</t>
  </si>
  <si>
    <t>Naprawa oświetlenia w części wspólnej nieruchomości</t>
  </si>
  <si>
    <t>umowa-zlecenie za 11.2020</t>
  </si>
  <si>
    <t>4/11/2020</t>
  </si>
  <si>
    <t>Wymiana naczynia przeponowego instalacji c.o.</t>
  </si>
  <si>
    <t>Sp. U.- H. "Kominiarz"</t>
  </si>
  <si>
    <t>KTR / 5801 0202 5732 1700 1241</t>
  </si>
  <si>
    <t>KTR / 2801 0202 5732 1700 1251</t>
  </si>
  <si>
    <t>rozliczenie okresu abonentowego</t>
  </si>
  <si>
    <t>2020/779</t>
  </si>
  <si>
    <t>KOB-24 Grzegorz Wilczek</t>
  </si>
  <si>
    <t>przegląd budowlany roczny</t>
  </si>
  <si>
    <t>koszty administrowania za 11 2020</t>
  </si>
  <si>
    <t>Ryczałtowy zwrot drobnych kosztów za 11.2020</t>
  </si>
  <si>
    <t>23/2020</t>
  </si>
  <si>
    <t>Sprzątanie posesji W.M. Nad Raszynką 11.2020</t>
  </si>
  <si>
    <t>FA 0493/20/M003</t>
  </si>
  <si>
    <t>przegląd kominiarski i gazowy budynku</t>
  </si>
  <si>
    <t>51601/63/2020/F</t>
  </si>
  <si>
    <t>kWh</t>
  </si>
  <si>
    <t>F/12/000193/2020</t>
  </si>
  <si>
    <t>Usługi księgowe za 11 2020</t>
  </si>
  <si>
    <t>WOD/17244/2020</t>
  </si>
  <si>
    <t>2689356 FV 455</t>
  </si>
  <si>
    <t>BIMS PLUS</t>
  </si>
  <si>
    <t>sól tabletkowana do zmiękczacza wody CO</t>
  </si>
  <si>
    <t>umowa-zlecenie za 12.2020</t>
  </si>
  <si>
    <t>Ryczałtowy zwrot drobnych kosztów za 12.2020</t>
  </si>
  <si>
    <t>FV/6117/2020</t>
  </si>
  <si>
    <t>INTERDIGITAL</t>
  </si>
  <si>
    <t>Lampa do śmietnika INOXX SFL-100LED</t>
  </si>
  <si>
    <t>2/2021</t>
  </si>
  <si>
    <t>Sprzątanie posesji W.M. Nad Raszynką 12.2020</t>
  </si>
  <si>
    <t>F/01/000192/2021</t>
  </si>
  <si>
    <t>Usługi księgowe za 12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</si>
</sst>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\-mm\-dd;@"/>
    <numFmt numFmtId="165" formatCode="#,##0.00\ _z_ł"/>
    <numFmt numFmtId="166" formatCode="yyyy\-mm\-dd"/>
    <numFmt numFmtId="167" formatCode="[$-415]yyyy\-mm\-dd"/>
  </numFmts>
  <fonts count="21">
    <font>
      <sz val="11"/>
      <color rgb="FF000000"/>
      <name val="Czcionka tekstu podstawowego"/>
      <family val="2"/>
      <charset val="238"/>
    </font>
    <font>
      <sz val="11"/>
      <color rgb="FF000000"/>
      <name val="Calibri"/>
      <family val="2"/>
      <charset val="238"/>
    </font>
    <font>
      <b/>
      <sz val="12"/>
      <name val="Calibri"/>
      <family val="2"/>
      <charset val="238"/>
    </font>
    <font>
      <sz val="11"/>
      <name val="Calibri"/>
      <family val="2"/>
      <charset val="238"/>
    </font>
    <font>
      <sz val="36"/>
      <color rgb="FF00B050"/>
      <name val="Calibri"/>
      <family val="2"/>
      <charset val="238"/>
    </font>
    <font>
      <sz val="8"/>
      <name val="Calibri"/>
      <family val="2"/>
      <charset val="238"/>
    </font>
    <font>
      <b/>
      <sz val="11"/>
      <color rgb="FF00B05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70C0"/>
      <name val="Calibri"/>
      <family val="2"/>
      <charset val="238"/>
    </font>
    <font>
      <b/>
      <sz val="11"/>
      <color rgb="FF0070C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11"/>
      <color rgb="FF000000"/>
      <name val="Czcionka tekstu podstawowego"/>
      <charset val="238"/>
    </font>
    <font>
      <sz val="11"/>
      <color rgb="FF000000"/>
      <name val="Czcionka tekstu podstawowego"/>
      <charset val="238"/>
    </font>
    <font>
      <b/>
      <vertAlign val="superscript"/>
      <sz val="11"/>
      <color rgb="FF000000"/>
      <name val="Czcionka tekstu podstawowego"/>
      <charset val="238"/>
    </font>
    <font>
      <i/>
      <sz val="11"/>
      <color rgb="FFFF0000"/>
      <name val="Czcionka tekstu podstawowego"/>
      <charset val="238"/>
    </font>
    <font>
      <sz val="9"/>
      <color rgb="FF000000"/>
      <name val="Czcionka tekstu podstawowego"/>
      <family val="2"/>
      <charset val="238"/>
    </font>
    <font>
      <sz val="10"/>
      <color rgb="FF000000"/>
      <name val="Verdana"/>
      <family val="2"/>
      <charset val="238"/>
    </font>
    <font>
      <sz val="11"/>
      <color rgb="FFFF0000"/>
      <name val="Czcionka tekstu podstawoweg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B7DEE8"/>
        <bgColor rgb="FFC6EFCE"/>
      </patternFill>
    </fill>
    <fill>
      <patternFill patternType="solid">
        <fgColor rgb="FFA6A6A6"/>
        <bgColor rgb="FFC0C0C0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137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1" fillId="0" borderId="0" xfId="1" applyBorder="1" applyAlignment="1">
      <alignment horizontal="center"/>
    </xf>
    <xf numFmtId="0" fontId="1" fillId="0" borderId="0" xfId="1" applyAlignment="1"/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right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6" fillId="0" borderId="0" xfId="1" applyFont="1" applyBorder="1" applyAlignment="1">
      <alignment vertical="center"/>
    </xf>
    <xf numFmtId="0" fontId="7" fillId="0" borderId="2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10" fontId="1" fillId="0" borderId="0" xfId="1" applyNumberFormat="1" applyBorder="1" applyAlignment="1">
      <alignment wrapText="1"/>
    </xf>
    <xf numFmtId="0" fontId="1" fillId="0" borderId="2" xfId="1" applyBorder="1" applyAlignment="1">
      <alignment horizontal="center"/>
    </xf>
    <xf numFmtId="0" fontId="3" fillId="0" borderId="2" xfId="1" applyFont="1" applyBorder="1"/>
    <xf numFmtId="4" fontId="3" fillId="3" borderId="2" xfId="1" applyNumberFormat="1" applyFont="1" applyFill="1" applyBorder="1" applyAlignment="1">
      <alignment horizontal="right"/>
    </xf>
    <xf numFmtId="4" fontId="3" fillId="2" borderId="2" xfId="1" applyNumberFormat="1" applyFont="1" applyFill="1" applyBorder="1" applyAlignment="1">
      <alignment horizontal="right"/>
    </xf>
    <xf numFmtId="2" fontId="6" fillId="0" borderId="3" xfId="1" applyNumberFormat="1" applyFont="1" applyBorder="1" applyAlignment="1">
      <alignment horizontal="center"/>
    </xf>
    <xf numFmtId="10" fontId="1" fillId="0" borderId="0" xfId="1" applyNumberFormat="1" applyBorder="1" applyAlignment="1">
      <alignment horizontal="left"/>
    </xf>
    <xf numFmtId="0" fontId="1" fillId="0" borderId="2" xfId="1" applyFont="1" applyBorder="1"/>
    <xf numFmtId="4" fontId="3" fillId="0" borderId="2" xfId="1" applyNumberFormat="1" applyFont="1" applyBorder="1" applyAlignment="1">
      <alignment horizontal="right"/>
    </xf>
    <xf numFmtId="0" fontId="8" fillId="0" borderId="0" xfId="1" applyFont="1"/>
    <xf numFmtId="2" fontId="9" fillId="0" borderId="3" xfId="1" applyNumberFormat="1" applyFont="1" applyBorder="1" applyAlignment="1">
      <alignment horizontal="center"/>
    </xf>
    <xf numFmtId="0" fontId="10" fillId="0" borderId="0" xfId="1" applyFont="1" applyAlignment="1">
      <alignment horizontal="center" vertical="center"/>
    </xf>
    <xf numFmtId="4" fontId="10" fillId="0" borderId="0" xfId="1" applyNumberFormat="1" applyFont="1" applyAlignment="1">
      <alignment horizontal="center" vertical="center"/>
    </xf>
    <xf numFmtId="0" fontId="1" fillId="4" borderId="2" xfId="1" applyFill="1" applyBorder="1" applyAlignment="1">
      <alignment horizontal="center"/>
    </xf>
    <xf numFmtId="0" fontId="11" fillId="0" borderId="4" xfId="1" applyFont="1" applyBorder="1" applyAlignment="1">
      <alignment horizontal="right"/>
    </xf>
    <xf numFmtId="4" fontId="11" fillId="3" borderId="2" xfId="1" applyNumberFormat="1" applyFont="1" applyFill="1" applyBorder="1" applyAlignment="1">
      <alignment horizontal="right"/>
    </xf>
    <xf numFmtId="4" fontId="11" fillId="2" borderId="2" xfId="1" applyNumberFormat="1" applyFont="1" applyFill="1" applyBorder="1" applyAlignment="1">
      <alignment horizontal="right"/>
    </xf>
    <xf numFmtId="0" fontId="12" fillId="0" borderId="0" xfId="1" applyFont="1" applyAlignment="1"/>
    <xf numFmtId="10" fontId="7" fillId="0" borderId="0" xfId="1" applyNumberFormat="1" applyFont="1" applyBorder="1" applyAlignment="1">
      <alignment horizontal="left"/>
    </xf>
    <xf numFmtId="0" fontId="10" fillId="0" borderId="0" xfId="1" applyFont="1"/>
    <xf numFmtId="0" fontId="8" fillId="0" borderId="0" xfId="1" applyFont="1" applyBorder="1"/>
    <xf numFmtId="0" fontId="1" fillId="0" borderId="5" xfId="1" applyBorder="1" applyAlignment="1">
      <alignment horizontal="center"/>
    </xf>
    <xf numFmtId="0" fontId="11" fillId="0" borderId="5" xfId="1" applyFont="1" applyBorder="1" applyAlignment="1">
      <alignment horizontal="right"/>
    </xf>
    <xf numFmtId="4" fontId="11" fillId="0" borderId="5" xfId="1" applyNumberFormat="1" applyFont="1" applyBorder="1" applyAlignment="1">
      <alignment horizontal="right"/>
    </xf>
    <xf numFmtId="4" fontId="7" fillId="0" borderId="5" xfId="1" applyNumberFormat="1" applyFont="1" applyBorder="1" applyAlignment="1">
      <alignment horizontal="right"/>
    </xf>
    <xf numFmtId="0" fontId="12" fillId="0" borderId="0" xfId="1" applyFont="1" applyBorder="1" applyAlignment="1"/>
    <xf numFmtId="0" fontId="10" fillId="0" borderId="0" xfId="1" applyFont="1" applyBorder="1"/>
    <xf numFmtId="165" fontId="7" fillId="0" borderId="2" xfId="1" applyNumberFormat="1" applyFont="1" applyBorder="1" applyAlignment="1">
      <alignment horizontal="center" vertical="center" wrapText="1"/>
    </xf>
    <xf numFmtId="0" fontId="1" fillId="0" borderId="0" xfId="1" applyBorder="1" applyAlignment="1">
      <alignment horizontal="right" vertical="center"/>
    </xf>
    <xf numFmtId="0" fontId="1" fillId="0" borderId="0" xfId="1" applyBorder="1"/>
    <xf numFmtId="0" fontId="1" fillId="0" borderId="2" xfId="1" applyFont="1" applyBorder="1" applyAlignment="1">
      <alignment horizontal="center" vertical="center"/>
    </xf>
    <xf numFmtId="0" fontId="1" fillId="0" borderId="2" xfId="1" applyFont="1" applyBorder="1" applyAlignment="1">
      <alignment horizontal="left" vertical="center"/>
    </xf>
    <xf numFmtId="165" fontId="7" fillId="3" borderId="2" xfId="1" applyNumberFormat="1" applyFont="1" applyFill="1" applyBorder="1" applyAlignment="1">
      <alignment horizontal="right" vertical="center" wrapText="1"/>
    </xf>
    <xf numFmtId="165" fontId="7" fillId="2" borderId="2" xfId="1" applyNumberFormat="1" applyFont="1" applyFill="1" applyBorder="1" applyAlignment="1">
      <alignment horizontal="right" vertical="center" wrapText="1"/>
    </xf>
    <xf numFmtId="10" fontId="13" fillId="0" borderId="0" xfId="1" applyNumberFormat="1" applyFont="1" applyBorder="1" applyAlignment="1">
      <alignment horizontal="left"/>
    </xf>
    <xf numFmtId="165" fontId="11" fillId="3" borderId="2" xfId="1" applyNumberFormat="1" applyFont="1" applyFill="1" applyBorder="1" applyAlignment="1">
      <alignment horizontal="right" vertical="center" wrapText="1"/>
    </xf>
    <xf numFmtId="0" fontId="1" fillId="0" borderId="0" xfId="1" applyFont="1" applyAlignment="1">
      <alignment horizontal="center"/>
    </xf>
    <xf numFmtId="165" fontId="1" fillId="0" borderId="0" xfId="1" applyNumberFormat="1" applyFont="1"/>
    <xf numFmtId="165" fontId="1" fillId="0" borderId="0" xfId="1" applyNumberFormat="1" applyFont="1" applyAlignment="1">
      <alignment horizontal="center"/>
    </xf>
    <xf numFmtId="0" fontId="1" fillId="0" borderId="2" xfId="1" applyFont="1" applyBorder="1" applyAlignment="1">
      <alignment horizontal="center"/>
    </xf>
    <xf numFmtId="165" fontId="1" fillId="0" borderId="0" xfId="1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/>
    <xf numFmtId="0" fontId="14" fillId="0" borderId="2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4" fontId="0" fillId="0" borderId="0" xfId="0" applyNumberFormat="1"/>
    <xf numFmtId="164" fontId="0" fillId="0" borderId="2" xfId="0" applyNumberFormat="1" applyBorder="1"/>
    <xf numFmtId="0" fontId="0" fillId="0" borderId="2" xfId="0" applyFont="1" applyBorder="1" applyAlignment="1">
      <alignment horizontal="center"/>
    </xf>
    <xf numFmtId="0" fontId="0" fillId="0" borderId="2" xfId="0" applyFont="1" applyBorder="1"/>
    <xf numFmtId="4" fontId="0" fillId="0" borderId="2" xfId="0" applyNumberFormat="1" applyBorder="1"/>
    <xf numFmtId="4" fontId="14" fillId="0" borderId="2" xfId="0" applyNumberFormat="1" applyFont="1" applyBorder="1"/>
    <xf numFmtId="0" fontId="0" fillId="0" borderId="2" xfId="0" applyFont="1" applyBorder="1" applyAlignment="1">
      <alignment wrapText="1"/>
    </xf>
    <xf numFmtId="164" fontId="0" fillId="0" borderId="2" xfId="0" applyNumberForma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/>
    </xf>
    <xf numFmtId="4" fontId="0" fillId="0" borderId="2" xfId="0" applyNumberFormat="1" applyBorder="1" applyAlignment="1">
      <alignment horizontal="right" vertical="center"/>
    </xf>
    <xf numFmtId="164" fontId="0" fillId="0" borderId="2" xfId="0" applyNumberForma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4" fontId="0" fillId="0" borderId="2" xfId="0" applyNumberFormat="1" applyBorder="1" applyAlignment="1">
      <alignment horizontal="right"/>
    </xf>
    <xf numFmtId="0" fontId="0" fillId="0" borderId="2" xfId="0" applyFont="1" applyBorder="1" applyAlignment="1">
      <alignment horizontal="left"/>
    </xf>
    <xf numFmtId="4" fontId="14" fillId="0" borderId="2" xfId="0" applyNumberFormat="1" applyFont="1" applyBorder="1" applyAlignment="1">
      <alignment horizontal="right"/>
    </xf>
    <xf numFmtId="164" fontId="0" fillId="0" borderId="2" xfId="0" applyNumberFormat="1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/>
    </xf>
    <xf numFmtId="166" fontId="0" fillId="0" borderId="2" xfId="0" applyNumberFormat="1" applyBorder="1" applyAlignment="1">
      <alignment horizontal="center" vertical="center"/>
    </xf>
    <xf numFmtId="4" fontId="14" fillId="0" borderId="2" xfId="0" applyNumberFormat="1" applyFont="1" applyBorder="1" applyAlignment="1">
      <alignment horizontal="right" vertical="center"/>
    </xf>
    <xf numFmtId="164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0" fillId="0" borderId="0" xfId="0" applyAlignment="1">
      <alignment horizontal="center"/>
    </xf>
    <xf numFmtId="0" fontId="17" fillId="0" borderId="0" xfId="0" applyFont="1"/>
    <xf numFmtId="2" fontId="0" fillId="0" borderId="2" xfId="0" applyNumberFormat="1" applyBorder="1"/>
    <xf numFmtId="167" fontId="0" fillId="0" borderId="2" xfId="0" applyNumberFormat="1" applyBorder="1" applyAlignment="1">
      <alignment horizontal="center" vertical="center"/>
    </xf>
    <xf numFmtId="49" fontId="15" fillId="0" borderId="2" xfId="0" applyNumberFormat="1" applyFont="1" applyBorder="1" applyAlignment="1">
      <alignment horizontal="left" vertical="center"/>
    </xf>
    <xf numFmtId="2" fontId="0" fillId="0" borderId="6" xfId="0" applyNumberFormat="1" applyBorder="1"/>
    <xf numFmtId="49" fontId="0" fillId="0" borderId="2" xfId="0" applyNumberFormat="1" applyBorder="1"/>
    <xf numFmtId="2" fontId="14" fillId="0" borderId="2" xfId="0" applyNumberFormat="1" applyFont="1" applyBorder="1"/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4" fontId="0" fillId="0" borderId="0" xfId="0" applyNumberFormat="1" applyAlignment="1">
      <alignment horizontal="right" vertical="center"/>
    </xf>
    <xf numFmtId="49" fontId="14" fillId="0" borderId="2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4" fontId="14" fillId="0" borderId="2" xfId="0" applyNumberFormat="1" applyFont="1" applyBorder="1" applyAlignment="1">
      <alignment horizontal="center" vertical="center"/>
    </xf>
    <xf numFmtId="166" fontId="15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left" vertical="center"/>
    </xf>
    <xf numFmtId="4" fontId="15" fillId="0" borderId="2" xfId="0" applyNumberFormat="1" applyFont="1" applyBorder="1" applyAlignment="1">
      <alignment horizontal="right" vertical="center"/>
    </xf>
    <xf numFmtId="0" fontId="15" fillId="0" borderId="0" xfId="0" applyFont="1"/>
    <xf numFmtId="4" fontId="15" fillId="0" borderId="0" xfId="0" applyNumberFormat="1" applyFont="1"/>
    <xf numFmtId="0" fontId="18" fillId="0" borderId="0" xfId="0" applyFont="1" applyBorder="1"/>
    <xf numFmtId="4" fontId="0" fillId="0" borderId="0" xfId="0" applyNumberFormat="1" applyBorder="1"/>
    <xf numFmtId="166" fontId="0" fillId="0" borderId="0" xfId="0" applyNumberFormat="1" applyAlignment="1">
      <alignment horizontal="center" vertical="center"/>
    </xf>
    <xf numFmtId="49" fontId="0" fillId="0" borderId="2" xfId="0" applyNumberForma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0" fillId="0" borderId="2" xfId="0" applyBorder="1" applyAlignment="1">
      <alignment vertical="center" wrapText="1"/>
    </xf>
    <xf numFmtId="4" fontId="15" fillId="0" borderId="2" xfId="0" applyNumberFormat="1" applyFont="1" applyBorder="1"/>
    <xf numFmtId="0" fontId="0" fillId="0" borderId="6" xfId="0" applyBorder="1" applyAlignment="1">
      <alignment wrapText="1"/>
    </xf>
    <xf numFmtId="166" fontId="0" fillId="0" borderId="2" xfId="0" applyNumberFormat="1" applyBorder="1" applyAlignment="1">
      <alignment horizontal="right"/>
    </xf>
    <xf numFmtId="49" fontId="0" fillId="0" borderId="2" xfId="0" applyNumberFormat="1" applyBorder="1" applyAlignment="1">
      <alignment horizontal="left"/>
    </xf>
    <xf numFmtId="166" fontId="0" fillId="0" borderId="2" xfId="0" applyNumberFormat="1" applyBorder="1" applyAlignment="1">
      <alignment horizontal="right" vertical="center"/>
    </xf>
    <xf numFmtId="0" fontId="0" fillId="0" borderId="2" xfId="0" applyBorder="1" applyAlignment="1">
      <alignment horizontal="left" wrapText="1"/>
    </xf>
    <xf numFmtId="166" fontId="0" fillId="0" borderId="2" xfId="0" applyNumberFormat="1" applyBorder="1" applyAlignment="1">
      <alignment horizontal="center"/>
    </xf>
    <xf numFmtId="0" fontId="20" fillId="0" borderId="0" xfId="0" applyFont="1"/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/>
    </xf>
    <xf numFmtId="49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Font="1" applyBorder="1" applyAlignment="1">
      <alignment horizontal="center" vertical="center" wrapText="1"/>
    </xf>
    <xf numFmtId="166" fontId="15" fillId="0" borderId="2" xfId="0" applyNumberFormat="1" applyFont="1" applyBorder="1" applyAlignment="1">
      <alignment horizontal="left" vertical="center" wrapText="1"/>
    </xf>
    <xf numFmtId="0" fontId="0" fillId="0" borderId="2" xfId="0" applyFont="1" applyBorder="1" applyAlignment="1">
      <alignment vertical="center" wrapText="1"/>
    </xf>
    <xf numFmtId="166" fontId="15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left" vertical="center"/>
    </xf>
    <xf numFmtId="0" fontId="7" fillId="0" borderId="2" xfId="1" applyFont="1" applyBorder="1" applyAlignment="1">
      <alignment horizontal="center" vertical="center"/>
    </xf>
    <xf numFmtId="165" fontId="11" fillId="2" borderId="2" xfId="1" applyNumberFormat="1" applyFont="1" applyFill="1" applyBorder="1" applyAlignment="1">
      <alignment horizontal="right"/>
    </xf>
    <xf numFmtId="0" fontId="2" fillId="0" borderId="0" xfId="1" applyFont="1" applyBorder="1" applyAlignment="1">
      <alignment horizontal="center" vertical="center"/>
    </xf>
    <xf numFmtId="164" fontId="2" fillId="2" borderId="0" xfId="1" applyNumberFormat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2">
    <cellStyle name="Excel Built-in Explanatory Text" xfId="1" xr:uid="{00000000-0005-0000-0000-000006000000}"/>
    <cellStyle name="Normalny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6100"/>
      <rgbColor rgb="FF000080"/>
      <rgbColor rgb="FF808000"/>
      <rgbColor rgb="FF800080"/>
      <rgbColor rgb="FF008080"/>
      <rgbColor rgb="FFC0C0C0"/>
      <rgbColor rgb="FF878787"/>
      <rgbColor rgb="FF9999FF"/>
      <rgbColor rgb="FF993366"/>
      <rgbColor rgb="FFFFFFCC"/>
      <rgbColor rgb="FFCCFFFF"/>
      <rgbColor rgb="FF660066"/>
      <rgbColor rgb="FFFF8080"/>
      <rgbColor rgb="FF0070C0"/>
      <rgbColor rgb="FFB7DEE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4A7EBB"/>
      <rgbColor rgb="FFA6A6A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c:style val="2"/>
  <c:chart>
    <c:title>
      <c:tx>
        <c:rich>
          <a:bodyPr rot="0"/>
          <a:lstStyle/>
          <a:p>
            <a:pPr>
              <a:defRPr sz="1800" b="1" strike="noStrike" spc="-1">
                <a:solidFill>
                  <a:srgbClr val="000000"/>
                </a:solidFill>
                <a:latin typeface="Calibri"/>
              </a:defRPr>
            </a:pPr>
            <a:r>
              <a:rPr lang="pl-PL" sz="1800" b="1" strike="noStrike" spc="-1">
                <a:solidFill>
                  <a:srgbClr val="000000"/>
                </a:solidFill>
                <a:latin typeface="Calibri"/>
              </a:rPr>
              <a:t>Zużycie gazu</a:t>
            </a:r>
          </a:p>
        </c:rich>
      </c:tx>
      <c:layout>
        <c:manualLayout>
          <c:xMode val="edge"/>
          <c:yMode val="edge"/>
          <c:x val="0.37572283915869198"/>
          <c:y val="1.9810933004521199E-2"/>
        </c:manualLayout>
      </c:layout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m3</c:v>
          </c:tx>
          <c:spPr>
            <a:ln w="28440">
              <a:solidFill>
                <a:srgbClr val="4A7EBB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pl-PL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GAZ!$A$5:$A$16</c:f>
              <c:numCache>
                <c:formatCode>yyyy\-mm\-dd;@</c:formatCode>
                <c:ptCount val="12"/>
                <c:pt idx="0">
                  <c:v>43840</c:v>
                </c:pt>
                <c:pt idx="1">
                  <c:v>43869</c:v>
                </c:pt>
                <c:pt idx="2">
                  <c:v>43899</c:v>
                </c:pt>
                <c:pt idx="3">
                  <c:v>43930</c:v>
                </c:pt>
                <c:pt idx="4">
                  <c:v>43963</c:v>
                </c:pt>
                <c:pt idx="5">
                  <c:v>43998</c:v>
                </c:pt>
                <c:pt idx="6">
                  <c:v>44023</c:v>
                </c:pt>
                <c:pt idx="7">
                  <c:v>44053</c:v>
                </c:pt>
                <c:pt idx="8">
                  <c:v>44088</c:v>
                </c:pt>
                <c:pt idx="9">
                  <c:v>44112</c:v>
                </c:pt>
                <c:pt idx="10">
                  <c:v>44145</c:v>
                </c:pt>
                <c:pt idx="11">
                  <c:v>44177</c:v>
                </c:pt>
              </c:numCache>
            </c:numRef>
          </c:cat>
          <c:val>
            <c:numRef>
              <c:f>GAZ!$E$5:$E$23</c:f>
              <c:numCache>
                <c:formatCode>#,##0</c:formatCode>
                <c:ptCount val="19"/>
                <c:pt idx="0">
                  <c:v>2389</c:v>
                </c:pt>
                <c:pt idx="1">
                  <c:v>2508</c:v>
                </c:pt>
                <c:pt idx="2">
                  <c:v>2194</c:v>
                </c:pt>
                <c:pt idx="3">
                  <c:v>2105</c:v>
                </c:pt>
                <c:pt idx="4">
                  <c:v>1376</c:v>
                </c:pt>
                <c:pt idx="5">
                  <c:v>1240</c:v>
                </c:pt>
                <c:pt idx="6">
                  <c:v>709</c:v>
                </c:pt>
                <c:pt idx="7">
                  <c:v>677</c:v>
                </c:pt>
                <c:pt idx="8">
                  <c:v>639</c:v>
                </c:pt>
                <c:pt idx="9">
                  <c:v>752</c:v>
                </c:pt>
                <c:pt idx="10">
                  <c:v>1418</c:v>
                </c:pt>
                <c:pt idx="11">
                  <c:v>1897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9C-4B6E-8468-72AC6D84E888}"/>
            </c:ext>
          </c:extLst>
        </c:ser>
        <c:ser>
          <c:idx val="1"/>
          <c:order val="1"/>
          <c:tx>
            <c:v>kWh</c:v>
          </c:tx>
          <c:marker>
            <c:symbol val="none"/>
          </c:marker>
          <c:cat>
            <c:numRef>
              <c:f>GAZ!$A$5:$A$16</c:f>
              <c:numCache>
                <c:formatCode>yyyy\-mm\-dd;@</c:formatCode>
                <c:ptCount val="12"/>
                <c:pt idx="0">
                  <c:v>43840</c:v>
                </c:pt>
                <c:pt idx="1">
                  <c:v>43869</c:v>
                </c:pt>
                <c:pt idx="2">
                  <c:v>43899</c:v>
                </c:pt>
                <c:pt idx="3">
                  <c:v>43930</c:v>
                </c:pt>
                <c:pt idx="4">
                  <c:v>43963</c:v>
                </c:pt>
                <c:pt idx="5">
                  <c:v>43998</c:v>
                </c:pt>
                <c:pt idx="6">
                  <c:v>44023</c:v>
                </c:pt>
                <c:pt idx="7">
                  <c:v>44053</c:v>
                </c:pt>
                <c:pt idx="8">
                  <c:v>44088</c:v>
                </c:pt>
                <c:pt idx="9">
                  <c:v>44112</c:v>
                </c:pt>
                <c:pt idx="10">
                  <c:v>44145</c:v>
                </c:pt>
                <c:pt idx="11">
                  <c:v>44177</c:v>
                </c:pt>
              </c:numCache>
            </c:numRef>
          </c:cat>
          <c:val>
            <c:numRef>
              <c:f>GAZ!$F$5:$F$19</c:f>
              <c:numCache>
                <c:formatCode>#,##0</c:formatCode>
                <c:ptCount val="15"/>
                <c:pt idx="0">
                  <c:v>26774</c:v>
                </c:pt>
                <c:pt idx="1">
                  <c:v>28165</c:v>
                </c:pt>
                <c:pt idx="2">
                  <c:v>24650</c:v>
                </c:pt>
                <c:pt idx="3">
                  <c:v>23599</c:v>
                </c:pt>
                <c:pt idx="4">
                  <c:v>16528</c:v>
                </c:pt>
                <c:pt idx="5">
                  <c:v>13949</c:v>
                </c:pt>
                <c:pt idx="6">
                  <c:v>7976</c:v>
                </c:pt>
                <c:pt idx="7">
                  <c:v>7666</c:v>
                </c:pt>
                <c:pt idx="8">
                  <c:v>7235</c:v>
                </c:pt>
                <c:pt idx="9">
                  <c:v>8527</c:v>
                </c:pt>
                <c:pt idx="10">
                  <c:v>16080</c:v>
                </c:pt>
                <c:pt idx="11">
                  <c:v>21415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E9-460E-AB10-BD621CBF7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>
              <a:noFill/>
            </a:ln>
          </c:spPr>
        </c:hiLowLines>
        <c:smooth val="0"/>
        <c:axId val="70679682"/>
        <c:axId val="16817685"/>
      </c:lineChart>
      <c:dateAx>
        <c:axId val="70679682"/>
        <c:scaling>
          <c:orientation val="minMax"/>
        </c:scaling>
        <c:delete val="0"/>
        <c:axPos val="b"/>
        <c:numFmt formatCode="yyyy/mm/dd;@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pl-PL"/>
          </a:p>
        </c:txPr>
        <c:crossAx val="16817685"/>
        <c:crosses val="autoZero"/>
        <c:auto val="1"/>
        <c:lblOffset val="100"/>
        <c:baseTimeUnit val="days"/>
      </c:dateAx>
      <c:valAx>
        <c:axId val="16817685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#,##0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pl-PL"/>
          </a:p>
        </c:txPr>
        <c:crossAx val="70679682"/>
        <c:crosses val="autoZero"/>
        <c:crossBetween val="midCat"/>
      </c:valAx>
      <c:spPr>
        <a:solidFill>
          <a:srgbClr val="FFFFFF"/>
        </a:solidFill>
        <a:ln>
          <a:noFill/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sz="1000" b="0" strike="noStrike" spc="-1">
              <a:solidFill>
                <a:srgbClr val="000000"/>
              </a:solidFill>
              <a:latin typeface="Calibri"/>
            </a:defRPr>
          </a:pPr>
          <a:endParaRPr lang="pl-PL"/>
        </a:p>
      </c:txPr>
    </c:legend>
    <c:plotVisOnly val="1"/>
    <c:dispBlanksAs val="gap"/>
    <c:showDLblsOverMax val="1"/>
  </c:chart>
  <c:spPr>
    <a:solidFill>
      <a:srgbClr val="FFFFFF"/>
    </a:solidFill>
    <a:ln w="9360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600074</xdr:colOff>
      <xdr:row>3</xdr:row>
      <xdr:rowOff>9360</xdr:rowOff>
    </xdr:from>
    <xdr:to>
      <xdr:col>18</xdr:col>
      <xdr:colOff>56159</xdr:colOff>
      <xdr:row>28</xdr:row>
      <xdr:rowOff>161925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37"/>
  <sheetViews>
    <sheetView showGridLines="0" topLeftCell="B1" zoomScale="85" zoomScaleNormal="85" workbookViewId="0">
      <pane ySplit="1" topLeftCell="A2" activePane="bottomLeft" state="frozen"/>
      <selection activeCell="B1" sqref="B1"/>
      <selection pane="bottomLeft" activeCell="B3" sqref="B3:E3"/>
    </sheetView>
  </sheetViews>
  <sheetFormatPr defaultColWidth="9" defaultRowHeight="15"/>
  <cols>
    <col min="1" max="1" width="6.25" style="1" customWidth="1"/>
    <col min="2" max="2" width="4.125" style="2" customWidth="1"/>
    <col min="3" max="3" width="49.375" style="2" customWidth="1"/>
    <col min="4" max="4" width="9.75" style="1" customWidth="1"/>
    <col min="5" max="5" width="10.25" style="2" customWidth="1"/>
    <col min="6" max="6" width="1.375" style="3" customWidth="1"/>
    <col min="7" max="7" width="9.5" style="4" customWidth="1"/>
    <col min="8" max="8" width="9" style="1"/>
    <col min="9" max="9" width="6.75" style="1" customWidth="1"/>
    <col min="10" max="11" width="7.75" style="1" customWidth="1"/>
    <col min="12" max="12" width="6.75" style="1" customWidth="1"/>
    <col min="13" max="1025" width="9" style="1"/>
  </cols>
  <sheetData>
    <row r="1" spans="2:7" ht="23.25" customHeight="1">
      <c r="B1" s="132" t="s">
        <v>64</v>
      </c>
      <c r="C1" s="132"/>
      <c r="D1" s="132"/>
      <c r="E1" s="132"/>
      <c r="F1" s="132"/>
      <c r="G1" s="132"/>
    </row>
    <row r="2" spans="2:7" ht="23.25" customHeight="1">
      <c r="B2" s="5"/>
      <c r="C2" s="6" t="s">
        <v>0</v>
      </c>
      <c r="D2" s="133">
        <v>44212</v>
      </c>
      <c r="E2" s="133"/>
      <c r="F2" s="7"/>
      <c r="G2" s="8" t="s">
        <v>1</v>
      </c>
    </row>
    <row r="3" spans="2:7" ht="9" customHeight="1">
      <c r="B3" s="134"/>
      <c r="C3" s="134"/>
      <c r="D3" s="134"/>
      <c r="E3" s="134"/>
      <c r="F3" s="9"/>
    </row>
    <row r="4" spans="2:7" ht="18.75" customHeight="1">
      <c r="B4" s="10" t="s">
        <v>2</v>
      </c>
      <c r="C4" s="10" t="s">
        <v>3</v>
      </c>
      <c r="D4" s="11" t="s">
        <v>4</v>
      </c>
      <c r="E4" s="11" t="s">
        <v>5</v>
      </c>
      <c r="F4" s="12"/>
      <c r="G4" s="13"/>
    </row>
    <row r="5" spans="2:7">
      <c r="B5" s="14">
        <v>1</v>
      </c>
      <c r="C5" s="15" t="s">
        <v>6</v>
      </c>
      <c r="D5" s="16">
        <v>10200</v>
      </c>
      <c r="E5" s="17">
        <f>ADM!E31</f>
        <v>10250</v>
      </c>
      <c r="F5" s="18"/>
      <c r="G5" s="19">
        <f>E5/D5</f>
        <v>1.0049019607843137</v>
      </c>
    </row>
    <row r="6" spans="2:7">
      <c r="B6" s="14">
        <v>2</v>
      </c>
      <c r="C6" s="20" t="s">
        <v>7</v>
      </c>
      <c r="D6" s="16">
        <v>6695</v>
      </c>
      <c r="E6" s="17">
        <f>KSIĘ!E18</f>
        <v>6180</v>
      </c>
      <c r="F6" s="18"/>
      <c r="G6" s="19">
        <f>E6/D6</f>
        <v>0.92307692307692313</v>
      </c>
    </row>
    <row r="7" spans="2:7">
      <c r="B7" s="14">
        <v>3</v>
      </c>
      <c r="C7" s="20" t="s">
        <v>8</v>
      </c>
      <c r="D7" s="16">
        <v>1800</v>
      </c>
      <c r="E7" s="17">
        <f>ZARZĄD!E19</f>
        <v>1200</v>
      </c>
      <c r="F7" s="18"/>
      <c r="G7" s="19">
        <f>E7/D7</f>
        <v>0.66666666666666663</v>
      </c>
    </row>
    <row r="8" spans="2:7">
      <c r="B8" s="14">
        <v>4</v>
      </c>
      <c r="C8" s="20" t="s">
        <v>9</v>
      </c>
      <c r="D8" s="16">
        <v>350</v>
      </c>
      <c r="E8" s="17">
        <f>'BANK,POCZTA,POLIGR'!E34</f>
        <v>213.7</v>
      </c>
      <c r="F8" s="18"/>
      <c r="G8" s="19">
        <f>E8/D8</f>
        <v>0.61057142857142854</v>
      </c>
    </row>
    <row r="9" spans="2:7">
      <c r="B9" s="14">
        <v>5</v>
      </c>
      <c r="C9" s="20" t="s">
        <v>10</v>
      </c>
      <c r="D9" s="16">
        <v>2600</v>
      </c>
      <c r="E9" s="17">
        <f>UBEZP!E8</f>
        <v>1991</v>
      </c>
      <c r="F9" s="18"/>
      <c r="G9" s="19">
        <f>E9/D9</f>
        <v>0.76576923076923076</v>
      </c>
    </row>
    <row r="10" spans="2:7">
      <c r="B10" s="14">
        <v>6</v>
      </c>
      <c r="C10" s="20" t="s">
        <v>11</v>
      </c>
      <c r="D10" s="21">
        <v>0</v>
      </c>
      <c r="E10" s="21">
        <f>ZEBRANIA!E12</f>
        <v>0</v>
      </c>
      <c r="F10" s="18"/>
      <c r="G10" s="19"/>
    </row>
    <row r="11" spans="2:7">
      <c r="B11" s="14">
        <v>7</v>
      </c>
      <c r="C11" s="20" t="s">
        <v>12</v>
      </c>
      <c r="D11" s="16">
        <v>2300</v>
      </c>
      <c r="E11" s="17">
        <f>PRZEGLĄDY!E12</f>
        <v>1841.57</v>
      </c>
      <c r="F11" s="18"/>
      <c r="G11" s="19">
        <f t="shared" ref="G11:G19" si="0">E11/D11</f>
        <v>0.80068260869565211</v>
      </c>
    </row>
    <row r="12" spans="2:7">
      <c r="B12" s="14">
        <v>8</v>
      </c>
      <c r="C12" s="20" t="s">
        <v>13</v>
      </c>
      <c r="D12" s="16">
        <v>1800</v>
      </c>
      <c r="E12" s="17">
        <f>KONS.KOTŁ!E15</f>
        <v>984</v>
      </c>
      <c r="F12" s="18"/>
      <c r="G12" s="19">
        <f t="shared" si="0"/>
        <v>0.54666666666666663</v>
      </c>
    </row>
    <row r="13" spans="2:7">
      <c r="B13" s="14">
        <v>9</v>
      </c>
      <c r="C13" s="20" t="s">
        <v>14</v>
      </c>
      <c r="D13" s="16">
        <v>1700</v>
      </c>
      <c r="E13" s="17">
        <f>ELEKTR!E19</f>
        <v>1690.4899999999998</v>
      </c>
      <c r="F13" s="18"/>
      <c r="G13" s="19">
        <f t="shared" si="0"/>
        <v>0.99440588235294103</v>
      </c>
    </row>
    <row r="14" spans="2:7">
      <c r="B14" s="14">
        <v>10</v>
      </c>
      <c r="C14" s="20" t="s">
        <v>15</v>
      </c>
      <c r="D14" s="16">
        <v>1200</v>
      </c>
      <c r="E14" s="17">
        <f>WODA!E13</f>
        <v>167.32999999999998</v>
      </c>
      <c r="F14" s="18"/>
      <c r="G14" s="19">
        <f t="shared" si="0"/>
        <v>0.13944166666666666</v>
      </c>
    </row>
    <row r="15" spans="2:7">
      <c r="B15" s="14">
        <v>11</v>
      </c>
      <c r="C15" s="20" t="s">
        <v>16</v>
      </c>
      <c r="D15" s="16">
        <v>7200</v>
      </c>
      <c r="E15" s="17">
        <f>CZYST!E17</f>
        <v>9600</v>
      </c>
      <c r="F15" s="18"/>
      <c r="G15" s="19">
        <f t="shared" si="0"/>
        <v>1.3333333333333333</v>
      </c>
    </row>
    <row r="16" spans="2:7">
      <c r="B16" s="14">
        <v>12</v>
      </c>
      <c r="C16" s="20" t="s">
        <v>17</v>
      </c>
      <c r="D16" s="16">
        <v>8100</v>
      </c>
      <c r="E16" s="17">
        <f>PR.GOSP!E45</f>
        <v>9300</v>
      </c>
      <c r="F16" s="18"/>
      <c r="G16" s="19">
        <f t="shared" si="0"/>
        <v>1.1481481481481481</v>
      </c>
    </row>
    <row r="17" spans="2:17" s="22" customFormat="1">
      <c r="B17" s="14">
        <v>13</v>
      </c>
      <c r="C17" s="15" t="s">
        <v>18</v>
      </c>
      <c r="D17" s="16">
        <v>600</v>
      </c>
      <c r="E17" s="17">
        <f>KONS.DACH!E14</f>
        <v>0</v>
      </c>
      <c r="F17" s="23"/>
      <c r="G17" s="19">
        <f t="shared" si="0"/>
        <v>0</v>
      </c>
    </row>
    <row r="18" spans="2:17">
      <c r="B18" s="14">
        <v>14</v>
      </c>
      <c r="C18" s="20" t="s">
        <v>19</v>
      </c>
      <c r="D18" s="16">
        <v>7200</v>
      </c>
      <c r="E18" s="17">
        <f>INNE!E60</f>
        <v>8179.95</v>
      </c>
      <c r="F18" s="18"/>
      <c r="G18" s="19">
        <f t="shared" si="0"/>
        <v>1.1361041666666667</v>
      </c>
      <c r="H18" s="24"/>
      <c r="I18" s="24"/>
      <c r="J18" s="24"/>
      <c r="K18" s="24"/>
      <c r="L18" s="24"/>
      <c r="M18" s="24"/>
      <c r="N18" s="24"/>
      <c r="O18" s="24"/>
      <c r="P18" s="24"/>
      <c r="Q18" s="25"/>
    </row>
    <row r="19" spans="2:17" s="22" customFormat="1" ht="15.75">
      <c r="B19" s="26"/>
      <c r="C19" s="27" t="s">
        <v>20</v>
      </c>
      <c r="D19" s="28">
        <f>SUM(D5:D18)</f>
        <v>51745</v>
      </c>
      <c r="E19" s="29">
        <f>SUM(E5:E18)</f>
        <v>51598.04</v>
      </c>
      <c r="F19" s="30"/>
      <c r="G19" s="31">
        <f t="shared" si="0"/>
        <v>0.99715991883273747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</row>
    <row r="20" spans="2:17" s="33" customFormat="1" ht="15.75">
      <c r="B20" s="34"/>
      <c r="C20" s="35"/>
      <c r="D20" s="36"/>
      <c r="E20" s="37"/>
      <c r="F20" s="38"/>
      <c r="G20" s="31"/>
      <c r="H20" s="39"/>
      <c r="I20" s="39"/>
      <c r="J20" s="39"/>
      <c r="K20" s="39"/>
      <c r="L20" s="39"/>
      <c r="M20" s="39"/>
      <c r="N20" s="39"/>
      <c r="O20" s="39"/>
      <c r="P20" s="39"/>
      <c r="Q20" s="39"/>
    </row>
    <row r="21" spans="2:17" ht="15" customHeight="1">
      <c r="B21" s="10" t="s">
        <v>2</v>
      </c>
      <c r="C21" s="10" t="s">
        <v>21</v>
      </c>
      <c r="D21" s="40" t="s">
        <v>4</v>
      </c>
      <c r="E21" s="40" t="s">
        <v>5</v>
      </c>
      <c r="F21" s="41"/>
      <c r="G21" s="31"/>
      <c r="H21" s="42"/>
      <c r="I21" s="3"/>
      <c r="J21" s="3"/>
      <c r="K21" s="3"/>
      <c r="L21" s="3"/>
      <c r="M21" s="42"/>
    </row>
    <row r="22" spans="2:17" ht="15" customHeight="1">
      <c r="B22" s="43">
        <v>1</v>
      </c>
      <c r="C22" s="44" t="s">
        <v>22</v>
      </c>
      <c r="D22" s="45">
        <v>3000</v>
      </c>
      <c r="E22" s="46">
        <f>'F.R. 1'!E24</f>
        <v>2656.8</v>
      </c>
      <c r="F22" s="41"/>
      <c r="G22" s="47">
        <f t="shared" ref="G22:G31" si="1">E22/D22</f>
        <v>0.88560000000000005</v>
      </c>
      <c r="H22" s="42"/>
      <c r="I22" s="3"/>
      <c r="J22" s="3"/>
      <c r="K22" s="3"/>
      <c r="L22" s="3"/>
      <c r="M22" s="42"/>
    </row>
    <row r="23" spans="2:17" ht="15" customHeight="1">
      <c r="B23" s="43">
        <v>2</v>
      </c>
      <c r="C23" s="44" t="s">
        <v>23</v>
      </c>
      <c r="D23" s="48">
        <v>6000</v>
      </c>
      <c r="E23" s="46">
        <f>'F.R. 2'!E16</f>
        <v>0</v>
      </c>
      <c r="F23" s="41"/>
      <c r="G23" s="47">
        <f t="shared" si="1"/>
        <v>0</v>
      </c>
      <c r="H23" s="42"/>
      <c r="I23" s="3"/>
      <c r="J23" s="3"/>
      <c r="K23" s="3"/>
      <c r="L23" s="3"/>
      <c r="M23" s="42"/>
    </row>
    <row r="24" spans="2:17" ht="15" customHeight="1">
      <c r="B24" s="43">
        <v>3</v>
      </c>
      <c r="C24" s="44" t="s">
        <v>63</v>
      </c>
      <c r="D24" s="48">
        <v>3500</v>
      </c>
      <c r="E24" s="46">
        <f>'F.R. 3'!E16</f>
        <v>0</v>
      </c>
      <c r="F24" s="41"/>
      <c r="G24" s="47">
        <f t="shared" si="1"/>
        <v>0</v>
      </c>
      <c r="H24" s="42"/>
      <c r="I24" s="3"/>
      <c r="J24" s="3"/>
      <c r="K24" s="3"/>
      <c r="L24" s="3"/>
      <c r="M24" s="42"/>
    </row>
    <row r="25" spans="2:17" ht="15" customHeight="1">
      <c r="B25" s="43">
        <v>4</v>
      </c>
      <c r="C25" s="44" t="s">
        <v>24</v>
      </c>
      <c r="D25" s="48">
        <v>4000</v>
      </c>
      <c r="E25" s="46">
        <f>'F.R. 4'!E13</f>
        <v>0</v>
      </c>
      <c r="F25" s="41"/>
      <c r="G25" s="47">
        <f t="shared" si="1"/>
        <v>0</v>
      </c>
      <c r="H25" s="42"/>
      <c r="I25" s="3"/>
      <c r="J25" s="3"/>
      <c r="K25" s="3"/>
      <c r="L25" s="3"/>
      <c r="M25" s="42"/>
    </row>
    <row r="26" spans="2:17" ht="15" customHeight="1">
      <c r="B26" s="43">
        <v>5</v>
      </c>
      <c r="C26" s="44" t="s">
        <v>25</v>
      </c>
      <c r="D26" s="48">
        <v>3000</v>
      </c>
      <c r="E26" s="46">
        <f>'F.R. 5'!E16</f>
        <v>2362.3599999999997</v>
      </c>
      <c r="F26" s="41"/>
      <c r="G26" s="47">
        <f t="shared" si="1"/>
        <v>0.78745333333333323</v>
      </c>
      <c r="H26" s="42"/>
      <c r="I26" s="3"/>
      <c r="J26" s="3"/>
      <c r="K26" s="3"/>
      <c r="L26" s="3"/>
      <c r="M26" s="42"/>
    </row>
    <row r="27" spans="2:17" ht="15" customHeight="1">
      <c r="B27" s="43">
        <v>6</v>
      </c>
      <c r="C27" s="44" t="s">
        <v>26</v>
      </c>
      <c r="D27" s="48">
        <v>7000</v>
      </c>
      <c r="E27" s="46">
        <f>'F.R. 6'!E16</f>
        <v>0</v>
      </c>
      <c r="F27" s="41"/>
      <c r="G27" s="47">
        <f t="shared" si="1"/>
        <v>0</v>
      </c>
      <c r="H27" s="42"/>
      <c r="I27" s="3"/>
      <c r="J27" s="3"/>
      <c r="K27" s="3"/>
      <c r="L27" s="3"/>
      <c r="M27" s="42"/>
    </row>
    <row r="28" spans="2:17" ht="15" customHeight="1">
      <c r="B28" s="43">
        <v>7</v>
      </c>
      <c r="C28" s="44" t="s">
        <v>27</v>
      </c>
      <c r="D28" s="48">
        <v>3000</v>
      </c>
      <c r="E28" s="46">
        <f>'F.R. 7'!E16</f>
        <v>0</v>
      </c>
      <c r="F28" s="41"/>
      <c r="G28" s="47">
        <f t="shared" si="1"/>
        <v>0</v>
      </c>
      <c r="H28" s="42"/>
      <c r="I28" s="3"/>
      <c r="J28" s="3"/>
      <c r="K28" s="3"/>
      <c r="L28" s="3"/>
      <c r="M28" s="42"/>
    </row>
    <row r="29" spans="2:17" ht="15" customHeight="1">
      <c r="B29" s="43">
        <v>8</v>
      </c>
      <c r="C29" s="44" t="s">
        <v>28</v>
      </c>
      <c r="D29" s="48">
        <v>20000</v>
      </c>
      <c r="E29" s="46">
        <f>'F.R. 8'!E22</f>
        <v>0</v>
      </c>
      <c r="F29" s="41"/>
      <c r="G29" s="47">
        <f t="shared" si="1"/>
        <v>0</v>
      </c>
      <c r="H29" s="42"/>
      <c r="I29" s="3"/>
      <c r="J29" s="3"/>
      <c r="K29" s="3"/>
      <c r="L29" s="3"/>
      <c r="M29" s="42"/>
    </row>
    <row r="30" spans="2:17" ht="15" customHeight="1">
      <c r="B30" s="43">
        <v>9</v>
      </c>
      <c r="C30" s="44" t="s">
        <v>29</v>
      </c>
      <c r="D30" s="48">
        <v>14000</v>
      </c>
      <c r="E30" s="46">
        <f>'F.R. 9'!E16</f>
        <v>0</v>
      </c>
      <c r="F30" s="41"/>
      <c r="G30" s="47">
        <f t="shared" si="1"/>
        <v>0</v>
      </c>
      <c r="H30" s="42"/>
      <c r="I30" s="3"/>
      <c r="J30" s="3"/>
      <c r="K30" s="3"/>
      <c r="L30" s="3"/>
      <c r="M30" s="42"/>
    </row>
    <row r="31" spans="2:17" ht="15" customHeight="1">
      <c r="B31" s="43">
        <v>10</v>
      </c>
      <c r="C31" s="44" t="s">
        <v>30</v>
      </c>
      <c r="D31" s="48">
        <v>7000</v>
      </c>
      <c r="E31" s="46">
        <f>'F.R. 10'!E23</f>
        <v>0</v>
      </c>
      <c r="F31" s="41"/>
      <c r="G31" s="47">
        <f t="shared" si="1"/>
        <v>0</v>
      </c>
      <c r="H31" s="42"/>
      <c r="I31" s="3"/>
      <c r="J31" s="3"/>
      <c r="K31" s="3"/>
      <c r="L31" s="3"/>
      <c r="M31" s="42"/>
    </row>
    <row r="32" spans="2:17">
      <c r="B32" s="49"/>
      <c r="C32" s="49"/>
      <c r="D32" s="50"/>
      <c r="E32" s="51"/>
    </row>
    <row r="33" spans="2:17">
      <c r="B33" s="10" t="s">
        <v>2</v>
      </c>
      <c r="C33" s="130" t="s">
        <v>31</v>
      </c>
      <c r="D33" s="130"/>
      <c r="E33" s="130"/>
    </row>
    <row r="34" spans="2:17">
      <c r="B34" s="52" t="s">
        <v>32</v>
      </c>
      <c r="C34" s="20" t="s">
        <v>65</v>
      </c>
      <c r="D34" s="131">
        <f>GAZ!G24</f>
        <v>42037.319999999992</v>
      </c>
      <c r="E34" s="131"/>
    </row>
    <row r="35" spans="2:17">
      <c r="B35" s="49"/>
      <c r="C35" s="49"/>
      <c r="D35" s="53"/>
      <c r="E35" s="53"/>
    </row>
    <row r="36" spans="2:17" s="22" customFormat="1" ht="15.75">
      <c r="B36" s="10" t="s">
        <v>2</v>
      </c>
      <c r="C36" s="130" t="s">
        <v>33</v>
      </c>
      <c r="D36" s="130"/>
      <c r="E36" s="130"/>
      <c r="F36" s="30"/>
      <c r="G36" s="31"/>
      <c r="H36" s="32"/>
      <c r="I36" s="32"/>
      <c r="J36" s="32"/>
      <c r="K36" s="32"/>
      <c r="L36" s="32"/>
      <c r="M36" s="32"/>
      <c r="N36" s="32"/>
      <c r="O36" s="32"/>
      <c r="P36" s="32"/>
      <c r="Q36" s="32"/>
    </row>
    <row r="37" spans="2:17" s="22" customFormat="1" ht="15.75">
      <c r="B37" s="52">
        <v>1</v>
      </c>
      <c r="C37" s="20"/>
      <c r="D37" s="131">
        <f>Przychody!E25</f>
        <v>680.3</v>
      </c>
      <c r="E37" s="131"/>
      <c r="F37" s="30"/>
      <c r="G37" s="31"/>
      <c r="H37" s="32"/>
      <c r="I37" s="32"/>
      <c r="J37" s="32"/>
      <c r="K37" s="32"/>
      <c r="L37" s="32"/>
      <c r="M37" s="32"/>
      <c r="N37" s="32"/>
      <c r="O37" s="32"/>
      <c r="P37" s="32"/>
      <c r="Q37" s="32"/>
    </row>
  </sheetData>
  <mergeCells count="7">
    <mergeCell ref="C36:E36"/>
    <mergeCell ref="D37:E37"/>
    <mergeCell ref="B1:G1"/>
    <mergeCell ref="D2:E2"/>
    <mergeCell ref="B3:E3"/>
    <mergeCell ref="C33:E33"/>
    <mergeCell ref="D34:E34"/>
  </mergeCells>
  <conditionalFormatting sqref="G5:G9 G11:G19 G22:G31">
    <cfRule type="cellIs" dxfId="1" priority="2" operator="lessThan">
      <formula>1</formula>
    </cfRule>
    <cfRule type="cellIs" dxfId="0" priority="3" operator="greaterThan">
      <formula>1</formula>
    </cfRule>
  </conditionalFormatting>
  <pageMargins left="0.42986111111111103" right="0.29027777777777802" top="0.359722222222222" bottom="0.2" header="0.51180555555555496" footer="0.51180555555555496"/>
  <pageSetup paperSize="9" firstPageNumber="0" orientation="landscape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35"/>
  <sheetViews>
    <sheetView zoomScaleNormal="100" workbookViewId="0">
      <pane ySplit="1" topLeftCell="A2" activePane="bottomLeft" state="frozen"/>
      <selection pane="bottomLeft" activeCell="A32" sqref="A32"/>
    </sheetView>
  </sheetViews>
  <sheetFormatPr defaultColWidth="8.625" defaultRowHeight="14.25"/>
  <cols>
    <col min="1" max="1" width="11.625" customWidth="1"/>
    <col min="2" max="2" width="28.125" customWidth="1"/>
    <col min="3" max="3" width="23.625" customWidth="1"/>
    <col min="4" max="4" width="38.5" customWidth="1"/>
    <col min="5" max="5" width="13.875" customWidth="1"/>
    <col min="7" max="7" width="20.375" style="54" customWidth="1"/>
  </cols>
  <sheetData>
    <row r="1" spans="1:8" ht="15">
      <c r="A1" s="135" t="s">
        <v>50</v>
      </c>
      <c r="B1" s="135"/>
      <c r="C1" s="135"/>
      <c r="D1" s="135"/>
      <c r="E1" s="135"/>
      <c r="F1" s="55"/>
      <c r="G1" s="55"/>
    </row>
    <row r="2" spans="1:8" ht="15">
      <c r="A2" s="135" t="s">
        <v>66</v>
      </c>
      <c r="B2" s="135"/>
      <c r="C2" s="135"/>
      <c r="D2" s="135"/>
      <c r="E2" s="135"/>
      <c r="F2" s="55"/>
    </row>
    <row r="4" spans="1:8" ht="15">
      <c r="A4" s="56" t="s">
        <v>35</v>
      </c>
      <c r="B4" s="56" t="s">
        <v>36</v>
      </c>
      <c r="C4" s="56" t="s">
        <v>51</v>
      </c>
      <c r="D4" s="56" t="s">
        <v>38</v>
      </c>
      <c r="E4" s="56" t="s">
        <v>39</v>
      </c>
      <c r="G4" s="57"/>
      <c r="H4" s="58"/>
    </row>
    <row r="5" spans="1:8">
      <c r="A5" s="70">
        <v>43858</v>
      </c>
      <c r="B5" s="71" t="s">
        <v>81</v>
      </c>
      <c r="C5" s="60" t="s">
        <v>82</v>
      </c>
      <c r="D5" s="61" t="s">
        <v>83</v>
      </c>
      <c r="E5" s="86">
        <v>35.4</v>
      </c>
      <c r="H5" s="58"/>
    </row>
    <row r="6" spans="1:8">
      <c r="A6" s="87">
        <v>43861</v>
      </c>
      <c r="B6" s="118"/>
      <c r="C6" s="117" t="s">
        <v>87</v>
      </c>
      <c r="D6" s="118" t="s">
        <v>89</v>
      </c>
      <c r="E6" s="86">
        <v>4.5</v>
      </c>
      <c r="H6" s="58"/>
    </row>
    <row r="7" spans="1:8">
      <c r="A7" s="87">
        <v>43861</v>
      </c>
      <c r="B7" s="121"/>
      <c r="C7" s="117" t="s">
        <v>87</v>
      </c>
      <c r="D7" s="118" t="s">
        <v>90</v>
      </c>
      <c r="E7" s="86">
        <v>5</v>
      </c>
      <c r="H7" s="58"/>
    </row>
    <row r="8" spans="1:8">
      <c r="A8" s="70">
        <v>43890</v>
      </c>
      <c r="B8" s="71"/>
      <c r="C8" s="117" t="s">
        <v>87</v>
      </c>
      <c r="D8" s="118" t="s">
        <v>89</v>
      </c>
      <c r="E8" s="86">
        <v>7.2</v>
      </c>
      <c r="H8" s="58"/>
    </row>
    <row r="9" spans="1:8">
      <c r="A9" s="70">
        <v>43890</v>
      </c>
      <c r="B9" s="71"/>
      <c r="C9" s="117" t="s">
        <v>87</v>
      </c>
      <c r="D9" s="118" t="s">
        <v>90</v>
      </c>
      <c r="E9" s="86">
        <v>5</v>
      </c>
      <c r="H9" s="58"/>
    </row>
    <row r="10" spans="1:8">
      <c r="A10" s="70">
        <v>43921</v>
      </c>
      <c r="B10" s="71"/>
      <c r="C10" s="117" t="s">
        <v>87</v>
      </c>
      <c r="D10" s="118" t="s">
        <v>89</v>
      </c>
      <c r="E10" s="86">
        <v>4.5</v>
      </c>
      <c r="H10" s="58"/>
    </row>
    <row r="11" spans="1:8">
      <c r="A11" s="70">
        <v>43921</v>
      </c>
      <c r="B11" s="71"/>
      <c r="C11" s="117" t="s">
        <v>87</v>
      </c>
      <c r="D11" s="118" t="s">
        <v>90</v>
      </c>
      <c r="E11" s="86">
        <v>4</v>
      </c>
      <c r="H11" s="58"/>
    </row>
    <row r="12" spans="1:8">
      <c r="A12" s="70">
        <v>43952</v>
      </c>
      <c r="B12" s="88"/>
      <c r="C12" s="117" t="s">
        <v>87</v>
      </c>
      <c r="D12" s="118" t="s">
        <v>89</v>
      </c>
      <c r="E12" s="86">
        <v>7.2</v>
      </c>
      <c r="H12" s="58"/>
    </row>
    <row r="13" spans="1:8">
      <c r="A13" s="70">
        <v>43952</v>
      </c>
      <c r="B13" s="71"/>
      <c r="C13" s="117" t="s">
        <v>87</v>
      </c>
      <c r="D13" s="118" t="s">
        <v>90</v>
      </c>
      <c r="E13" s="86">
        <v>4</v>
      </c>
      <c r="H13" s="58"/>
    </row>
    <row r="14" spans="1:8">
      <c r="A14" s="70">
        <v>43933</v>
      </c>
      <c r="B14" s="71" t="s">
        <v>146</v>
      </c>
      <c r="C14" s="60" t="s">
        <v>82</v>
      </c>
      <c r="D14" s="61" t="s">
        <v>147</v>
      </c>
      <c r="E14" s="86">
        <v>5.9</v>
      </c>
      <c r="H14" s="58"/>
    </row>
    <row r="15" spans="1:8">
      <c r="A15" s="70">
        <v>43982</v>
      </c>
      <c r="B15" s="71"/>
      <c r="C15" s="117" t="s">
        <v>87</v>
      </c>
      <c r="D15" s="118" t="s">
        <v>89</v>
      </c>
      <c r="E15" s="86">
        <v>7.2</v>
      </c>
      <c r="H15" s="58"/>
    </row>
    <row r="16" spans="1:8">
      <c r="A16" s="70">
        <v>43982</v>
      </c>
      <c r="B16" s="71"/>
      <c r="C16" s="117" t="s">
        <v>87</v>
      </c>
      <c r="D16" s="118" t="s">
        <v>90</v>
      </c>
      <c r="E16" s="86">
        <v>4</v>
      </c>
      <c r="H16" s="58"/>
    </row>
    <row r="17" spans="1:8">
      <c r="A17" s="70">
        <v>44012</v>
      </c>
      <c r="B17" s="71"/>
      <c r="C17" s="117" t="s">
        <v>87</v>
      </c>
      <c r="D17" s="118" t="s">
        <v>89</v>
      </c>
      <c r="E17" s="86">
        <v>9.9</v>
      </c>
      <c r="H17" s="58"/>
    </row>
    <row r="18" spans="1:8">
      <c r="A18" s="70">
        <v>44012</v>
      </c>
      <c r="B18" s="71"/>
      <c r="C18" s="117" t="s">
        <v>87</v>
      </c>
      <c r="D18" s="118" t="s">
        <v>90</v>
      </c>
      <c r="E18" s="86">
        <v>4</v>
      </c>
      <c r="H18" s="58"/>
    </row>
    <row r="19" spans="1:8">
      <c r="A19" s="70">
        <v>44043</v>
      </c>
      <c r="B19" s="71"/>
      <c r="C19" s="60" t="s">
        <v>87</v>
      </c>
      <c r="D19" s="118" t="s">
        <v>89</v>
      </c>
      <c r="E19" s="86">
        <v>9</v>
      </c>
      <c r="H19" s="58"/>
    </row>
    <row r="20" spans="1:8">
      <c r="A20" s="70">
        <v>44043</v>
      </c>
      <c r="B20" s="71"/>
      <c r="C20" s="60" t="s">
        <v>87</v>
      </c>
      <c r="D20" s="118" t="s">
        <v>90</v>
      </c>
      <c r="E20" s="86">
        <v>4</v>
      </c>
      <c r="H20" s="58"/>
    </row>
    <row r="21" spans="1:8">
      <c r="A21" s="70">
        <v>44074</v>
      </c>
      <c r="B21" s="71"/>
      <c r="C21" s="60" t="s">
        <v>87</v>
      </c>
      <c r="D21" s="118" t="s">
        <v>89</v>
      </c>
      <c r="E21" s="86">
        <v>9.6</v>
      </c>
      <c r="H21" s="58"/>
    </row>
    <row r="22" spans="1:8">
      <c r="A22" s="70">
        <v>44074</v>
      </c>
      <c r="C22" s="60" t="s">
        <v>87</v>
      </c>
      <c r="D22" s="118" t="s">
        <v>90</v>
      </c>
      <c r="E22" s="89">
        <v>4</v>
      </c>
      <c r="H22" s="58"/>
    </row>
    <row r="23" spans="1:8">
      <c r="A23" s="70">
        <v>44070</v>
      </c>
      <c r="B23" s="71" t="s">
        <v>223</v>
      </c>
      <c r="C23" s="60" t="s">
        <v>82</v>
      </c>
      <c r="D23" s="61" t="s">
        <v>83</v>
      </c>
      <c r="E23" s="86">
        <v>17.7</v>
      </c>
    </row>
    <row r="24" spans="1:8">
      <c r="A24" s="70">
        <v>44104</v>
      </c>
      <c r="B24" s="71"/>
      <c r="C24" s="60" t="s">
        <v>87</v>
      </c>
      <c r="D24" s="118" t="s">
        <v>89</v>
      </c>
      <c r="E24" s="86">
        <v>10.8</v>
      </c>
      <c r="H24" s="58"/>
    </row>
    <row r="25" spans="1:8">
      <c r="A25" s="70">
        <v>44104</v>
      </c>
      <c r="B25" s="71"/>
      <c r="C25" s="60" t="s">
        <v>87</v>
      </c>
      <c r="D25" s="118" t="s">
        <v>90</v>
      </c>
      <c r="E25" s="86">
        <v>4</v>
      </c>
      <c r="H25" s="58"/>
    </row>
    <row r="26" spans="1:8">
      <c r="A26" s="70">
        <v>44135</v>
      </c>
      <c r="B26" s="71"/>
      <c r="C26" s="60" t="s">
        <v>87</v>
      </c>
      <c r="D26" s="118" t="s">
        <v>89</v>
      </c>
      <c r="E26" s="86">
        <v>9.6</v>
      </c>
    </row>
    <row r="27" spans="1:8">
      <c r="A27" s="70">
        <v>44135</v>
      </c>
      <c r="B27" s="71"/>
      <c r="C27" s="60" t="s">
        <v>87</v>
      </c>
      <c r="D27" s="118" t="s">
        <v>90</v>
      </c>
      <c r="E27" s="89">
        <v>4</v>
      </c>
      <c r="H27" s="58"/>
    </row>
    <row r="28" spans="1:8">
      <c r="A28" s="70">
        <v>44165</v>
      </c>
      <c r="B28" s="90"/>
      <c r="C28" s="60" t="s">
        <v>87</v>
      </c>
      <c r="D28" s="118" t="s">
        <v>89</v>
      </c>
      <c r="E28" s="86">
        <v>9.6</v>
      </c>
    </row>
    <row r="29" spans="1:8">
      <c r="A29" s="70">
        <v>44165</v>
      </c>
      <c r="B29" s="90"/>
      <c r="C29" s="60" t="s">
        <v>87</v>
      </c>
      <c r="D29" s="118" t="s">
        <v>90</v>
      </c>
      <c r="E29" s="89">
        <v>4</v>
      </c>
    </row>
    <row r="30" spans="1:8">
      <c r="A30" s="70">
        <v>44196</v>
      </c>
      <c r="B30" s="90"/>
      <c r="C30" s="60" t="s">
        <v>87</v>
      </c>
      <c r="D30" s="118" t="s">
        <v>89</v>
      </c>
      <c r="E30" s="86">
        <v>15.6</v>
      </c>
    </row>
    <row r="31" spans="1:8">
      <c r="A31" s="70">
        <v>44196</v>
      </c>
      <c r="B31" s="90"/>
      <c r="C31" s="60" t="s">
        <v>87</v>
      </c>
      <c r="D31" s="118" t="s">
        <v>90</v>
      </c>
      <c r="E31" s="86">
        <v>4</v>
      </c>
    </row>
    <row r="32" spans="1:8">
      <c r="A32" s="70"/>
      <c r="B32" s="90"/>
      <c r="C32" s="60"/>
      <c r="D32" s="61"/>
      <c r="E32" s="86"/>
    </row>
    <row r="33" spans="1:5">
      <c r="A33" s="70"/>
      <c r="B33" s="90"/>
      <c r="C33" s="60"/>
      <c r="D33" s="61"/>
      <c r="E33" s="86"/>
    </row>
    <row r="34" spans="1:5" ht="15">
      <c r="A34" s="60"/>
      <c r="B34" s="90"/>
      <c r="C34" s="61"/>
      <c r="D34" s="61"/>
      <c r="E34" s="91">
        <f>SUM(E5:E33)</f>
        <v>213.7</v>
      </c>
    </row>
    <row r="35" spans="1:5">
      <c r="A35" s="84"/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60"/>
  <sheetViews>
    <sheetView zoomScaleNormal="100" workbookViewId="0">
      <pane ySplit="1" topLeftCell="A2" activePane="bottomLeft" state="frozen"/>
      <selection pane="bottomLeft" activeCell="D25" sqref="D25"/>
    </sheetView>
  </sheetViews>
  <sheetFormatPr defaultColWidth="8.625" defaultRowHeight="14.25"/>
  <cols>
    <col min="1" max="1" width="11.125" customWidth="1"/>
    <col min="2" max="2" width="22.25" style="92" customWidth="1"/>
    <col min="3" max="3" width="36.75" style="93" bestFit="1" customWidth="1"/>
    <col min="4" max="4" width="74.125" style="93" customWidth="1"/>
    <col min="5" max="5" width="15.25" style="94" customWidth="1"/>
  </cols>
  <sheetData>
    <row r="1" spans="1:8" ht="15">
      <c r="A1" s="135" t="s">
        <v>52</v>
      </c>
      <c r="B1" s="135"/>
      <c r="C1" s="135"/>
      <c r="D1" s="135"/>
      <c r="E1" s="135"/>
      <c r="F1" s="55"/>
    </row>
    <row r="2" spans="1:8" ht="15">
      <c r="A2" s="135" t="s">
        <v>66</v>
      </c>
      <c r="B2" s="135"/>
      <c r="C2" s="135"/>
      <c r="D2" s="135"/>
      <c r="E2" s="135"/>
      <c r="F2" s="55"/>
    </row>
    <row r="4" spans="1:8" ht="15">
      <c r="A4" s="56" t="s">
        <v>35</v>
      </c>
      <c r="B4" s="95" t="s">
        <v>36</v>
      </c>
      <c r="C4" s="96" t="s">
        <v>53</v>
      </c>
      <c r="D4" s="96" t="s">
        <v>38</v>
      </c>
      <c r="E4" s="97" t="s">
        <v>39</v>
      </c>
      <c r="G4" s="58"/>
    </row>
    <row r="5" spans="1:8" s="101" customFormat="1">
      <c r="A5" s="98">
        <v>43861</v>
      </c>
      <c r="B5" s="88" t="s">
        <v>84</v>
      </c>
      <c r="C5" s="99" t="s">
        <v>85</v>
      </c>
      <c r="D5" s="99" t="s">
        <v>86</v>
      </c>
      <c r="E5" s="100">
        <v>24.94</v>
      </c>
      <c r="G5" s="102"/>
    </row>
    <row r="6" spans="1:8">
      <c r="A6" s="98">
        <v>43872</v>
      </c>
      <c r="B6" s="88" t="s">
        <v>105</v>
      </c>
      <c r="C6" s="99" t="s">
        <v>106</v>
      </c>
      <c r="D6" s="99" t="s">
        <v>107</v>
      </c>
      <c r="E6" s="100">
        <v>537.02</v>
      </c>
      <c r="G6" s="58"/>
    </row>
    <row r="7" spans="1:8">
      <c r="A7" s="98">
        <v>43927</v>
      </c>
      <c r="B7" s="88" t="s">
        <v>125</v>
      </c>
      <c r="C7" s="99" t="s">
        <v>126</v>
      </c>
      <c r="D7" s="99" t="s">
        <v>127</v>
      </c>
      <c r="E7" s="100">
        <v>1660.5</v>
      </c>
      <c r="F7" s="58"/>
      <c r="G7" s="58"/>
    </row>
    <row r="8" spans="1:8">
      <c r="A8" s="98">
        <v>43963</v>
      </c>
      <c r="B8" s="88" t="s">
        <v>141</v>
      </c>
      <c r="C8" s="99" t="s">
        <v>85</v>
      </c>
      <c r="D8" s="99" t="s">
        <v>142</v>
      </c>
      <c r="E8" s="100">
        <v>57.96</v>
      </c>
      <c r="F8" s="58"/>
      <c r="G8" s="58"/>
    </row>
    <row r="9" spans="1:8">
      <c r="A9" s="98">
        <v>43971</v>
      </c>
      <c r="B9" s="88" t="s">
        <v>143</v>
      </c>
      <c r="C9" s="99" t="s">
        <v>144</v>
      </c>
      <c r="D9" s="99" t="s">
        <v>145</v>
      </c>
      <c r="E9" s="100">
        <v>41</v>
      </c>
      <c r="G9" s="54"/>
      <c r="H9" s="58"/>
    </row>
    <row r="10" spans="1:8">
      <c r="A10" s="98">
        <v>43918</v>
      </c>
      <c r="B10" s="88" t="s">
        <v>148</v>
      </c>
      <c r="C10" s="99" t="s">
        <v>149</v>
      </c>
      <c r="D10" s="99" t="s">
        <v>150</v>
      </c>
      <c r="E10" s="100">
        <v>315</v>
      </c>
      <c r="G10" s="54"/>
      <c r="H10" s="58"/>
    </row>
    <row r="11" spans="1:8">
      <c r="A11" s="98">
        <v>43951</v>
      </c>
      <c r="B11" s="88" t="s">
        <v>151</v>
      </c>
      <c r="C11" s="99" t="s">
        <v>152</v>
      </c>
      <c r="D11" s="99" t="s">
        <v>153</v>
      </c>
      <c r="E11" s="100">
        <v>400</v>
      </c>
      <c r="G11" s="54"/>
      <c r="H11" s="58"/>
    </row>
    <row r="12" spans="1:8">
      <c r="A12" s="98">
        <v>43979</v>
      </c>
      <c r="B12" s="88" t="s">
        <v>169</v>
      </c>
      <c r="C12" s="99" t="s">
        <v>85</v>
      </c>
      <c r="D12" s="99" t="s">
        <v>170</v>
      </c>
      <c r="E12" s="100">
        <v>54.98</v>
      </c>
      <c r="G12" s="54"/>
      <c r="H12" s="58"/>
    </row>
    <row r="13" spans="1:8">
      <c r="A13" s="98">
        <v>43984</v>
      </c>
      <c r="B13" s="88" t="s">
        <v>167</v>
      </c>
      <c r="C13" s="99" t="s">
        <v>85</v>
      </c>
      <c r="D13" s="99" t="s">
        <v>168</v>
      </c>
      <c r="E13" s="100">
        <v>39.96</v>
      </c>
      <c r="F13" s="58"/>
      <c r="G13" s="58"/>
    </row>
    <row r="14" spans="1:8">
      <c r="A14" s="98">
        <v>44005</v>
      </c>
      <c r="B14" s="92" t="s">
        <v>182</v>
      </c>
      <c r="C14" s="88" t="s">
        <v>180</v>
      </c>
      <c r="D14" s="99" t="s">
        <v>181</v>
      </c>
      <c r="E14" s="100">
        <v>2012.28</v>
      </c>
      <c r="G14" s="58"/>
    </row>
    <row r="15" spans="1:8">
      <c r="A15" s="98">
        <v>44021</v>
      </c>
      <c r="B15" s="88" t="s">
        <v>186</v>
      </c>
      <c r="C15" s="99" t="s">
        <v>85</v>
      </c>
      <c r="D15" s="99" t="s">
        <v>187</v>
      </c>
      <c r="E15" s="100">
        <v>28.94</v>
      </c>
      <c r="F15" s="58"/>
      <c r="G15" s="58"/>
    </row>
    <row r="16" spans="1:8">
      <c r="A16" s="98">
        <v>44040</v>
      </c>
      <c r="B16" s="88" t="s">
        <v>194</v>
      </c>
      <c r="C16" s="99" t="s">
        <v>195</v>
      </c>
      <c r="D16" s="99" t="s">
        <v>196</v>
      </c>
      <c r="E16" s="100">
        <v>1296</v>
      </c>
      <c r="F16" s="103"/>
      <c r="G16" s="104"/>
    </row>
    <row r="17" spans="1:7">
      <c r="A17" s="98">
        <v>44032</v>
      </c>
      <c r="B17" s="88" t="s">
        <v>210</v>
      </c>
      <c r="C17" s="99" t="s">
        <v>211</v>
      </c>
      <c r="D17" s="99" t="s">
        <v>212</v>
      </c>
      <c r="E17" s="100">
        <v>336.09</v>
      </c>
      <c r="F17" s="103"/>
      <c r="G17" s="104"/>
    </row>
    <row r="18" spans="1:7" ht="28.5">
      <c r="A18" s="128">
        <v>44050</v>
      </c>
      <c r="B18" s="88" t="s">
        <v>204</v>
      </c>
      <c r="C18" s="67" t="s">
        <v>203</v>
      </c>
      <c r="D18" s="126" t="s">
        <v>201</v>
      </c>
      <c r="E18" s="100">
        <v>123</v>
      </c>
      <c r="G18" s="58"/>
    </row>
    <row r="19" spans="1:7">
      <c r="A19" s="128">
        <v>44074</v>
      </c>
      <c r="B19" t="s">
        <v>217</v>
      </c>
      <c r="C19" s="67" t="s">
        <v>85</v>
      </c>
      <c r="D19" s="126" t="s">
        <v>218</v>
      </c>
      <c r="E19" s="100">
        <v>69.86</v>
      </c>
      <c r="G19" s="58"/>
    </row>
    <row r="20" spans="1:7" ht="28.5">
      <c r="A20" s="128">
        <v>44077</v>
      </c>
      <c r="B20" s="88" t="s">
        <v>219</v>
      </c>
      <c r="C20" s="99" t="s">
        <v>203</v>
      </c>
      <c r="D20" s="126" t="s">
        <v>214</v>
      </c>
      <c r="E20" s="100">
        <v>639.6</v>
      </c>
      <c r="G20" s="58"/>
    </row>
    <row r="21" spans="1:7">
      <c r="A21" s="98">
        <v>44100</v>
      </c>
      <c r="B21" s="88" t="s">
        <v>225</v>
      </c>
      <c r="C21" s="99" t="s">
        <v>85</v>
      </c>
      <c r="D21" s="99" t="s">
        <v>226</v>
      </c>
      <c r="E21" s="100">
        <v>99.9</v>
      </c>
      <c r="G21" s="58"/>
    </row>
    <row r="22" spans="1:7">
      <c r="A22" s="98">
        <v>44158</v>
      </c>
      <c r="B22" s="88" t="s">
        <v>254</v>
      </c>
      <c r="C22" s="99" t="s">
        <v>255</v>
      </c>
      <c r="D22" s="99" t="s">
        <v>256</v>
      </c>
      <c r="E22" s="100">
        <v>297</v>
      </c>
      <c r="G22" s="58"/>
    </row>
    <row r="23" spans="1:7">
      <c r="A23" s="98">
        <v>44182</v>
      </c>
      <c r="B23" s="88" t="s">
        <v>278</v>
      </c>
      <c r="C23" s="99" t="s">
        <v>279</v>
      </c>
      <c r="D23" s="99" t="s">
        <v>280</v>
      </c>
      <c r="E23" s="100">
        <v>50.12</v>
      </c>
      <c r="G23" s="58"/>
    </row>
    <row r="24" spans="1:7">
      <c r="A24" s="98">
        <v>44185</v>
      </c>
      <c r="B24" s="88" t="s">
        <v>283</v>
      </c>
      <c r="C24" s="99" t="s">
        <v>284</v>
      </c>
      <c r="D24" s="99" t="s">
        <v>285</v>
      </c>
      <c r="E24" s="100">
        <v>95.8</v>
      </c>
      <c r="G24" s="58"/>
    </row>
    <row r="25" spans="1:7">
      <c r="A25" s="98"/>
      <c r="B25" s="88"/>
      <c r="C25" s="99"/>
      <c r="D25" s="99"/>
      <c r="E25" s="100"/>
      <c r="G25" s="58"/>
    </row>
    <row r="26" spans="1:7">
      <c r="A26" s="98"/>
      <c r="B26" s="88"/>
      <c r="C26" s="99"/>
      <c r="D26" s="99"/>
      <c r="E26" s="100"/>
      <c r="G26" s="58"/>
    </row>
    <row r="27" spans="1:7">
      <c r="A27" s="98"/>
      <c r="B27" s="88"/>
      <c r="C27" s="99"/>
      <c r="D27" s="99"/>
      <c r="E27" s="100"/>
      <c r="G27" s="58"/>
    </row>
    <row r="28" spans="1:7">
      <c r="A28" s="98"/>
      <c r="B28" s="88"/>
      <c r="C28" s="99"/>
      <c r="D28" s="99"/>
      <c r="E28" s="100"/>
      <c r="G28" s="58"/>
    </row>
    <row r="29" spans="1:7">
      <c r="A29" s="98"/>
      <c r="B29" s="88"/>
      <c r="C29" s="99"/>
      <c r="D29" s="99"/>
      <c r="E29" s="100"/>
      <c r="G29" s="58"/>
    </row>
    <row r="30" spans="1:7">
      <c r="A30" s="98"/>
      <c r="B30" s="88"/>
      <c r="C30" s="99"/>
      <c r="D30" s="99"/>
      <c r="E30" s="100"/>
      <c r="G30" s="58"/>
    </row>
    <row r="31" spans="1:7">
      <c r="A31" s="98"/>
      <c r="B31" s="88"/>
      <c r="C31" s="99"/>
      <c r="D31" s="99"/>
      <c r="E31" s="100"/>
      <c r="G31" s="58"/>
    </row>
    <row r="32" spans="1:7">
      <c r="A32" s="98"/>
      <c r="B32" s="88"/>
      <c r="C32" s="99"/>
      <c r="D32" s="99"/>
      <c r="E32" s="100"/>
      <c r="G32" s="58"/>
    </row>
    <row r="33" spans="1:6">
      <c r="A33" s="98"/>
      <c r="B33" s="88"/>
      <c r="C33" s="99"/>
      <c r="D33" s="99"/>
      <c r="E33" s="100"/>
    </row>
    <row r="34" spans="1:6">
      <c r="A34" s="98"/>
      <c r="B34" s="88"/>
      <c r="C34" s="99"/>
      <c r="D34" s="99"/>
      <c r="E34" s="100"/>
    </row>
    <row r="35" spans="1:6">
      <c r="A35" s="98"/>
      <c r="B35" s="88"/>
      <c r="C35" s="99"/>
      <c r="D35" s="99"/>
      <c r="E35" s="100"/>
    </row>
    <row r="36" spans="1:6">
      <c r="A36" s="98"/>
      <c r="B36" s="88"/>
      <c r="C36" s="99"/>
      <c r="D36" s="99"/>
      <c r="E36" s="100"/>
      <c r="F36" s="58"/>
    </row>
    <row r="37" spans="1:6">
      <c r="A37" s="98"/>
      <c r="B37" s="88"/>
      <c r="C37" s="99"/>
      <c r="D37" s="99"/>
      <c r="E37" s="100"/>
    </row>
    <row r="38" spans="1:6">
      <c r="A38" s="98"/>
      <c r="B38" s="88"/>
      <c r="C38" s="99"/>
      <c r="D38" s="99"/>
      <c r="E38" s="100"/>
    </row>
    <row r="39" spans="1:6">
      <c r="A39" s="105"/>
      <c r="B39" s="106"/>
      <c r="C39" s="68"/>
      <c r="D39" s="68"/>
      <c r="E39" s="69"/>
    </row>
    <row r="40" spans="1:6">
      <c r="A40" s="98"/>
      <c r="B40" s="88"/>
      <c r="C40" s="99"/>
      <c r="D40" s="99"/>
      <c r="E40" s="100"/>
    </row>
    <row r="41" spans="1:6">
      <c r="A41" s="98"/>
      <c r="B41" s="88"/>
      <c r="C41" s="99"/>
      <c r="D41" s="99"/>
      <c r="E41" s="100"/>
    </row>
    <row r="42" spans="1:6">
      <c r="A42" s="98"/>
      <c r="B42" s="88"/>
      <c r="C42" s="99"/>
      <c r="D42" s="99"/>
      <c r="E42" s="100"/>
    </row>
    <row r="43" spans="1:6">
      <c r="A43" s="98"/>
      <c r="B43" s="88"/>
      <c r="C43" s="99"/>
      <c r="D43" s="99"/>
      <c r="E43" s="100"/>
    </row>
    <row r="44" spans="1:6">
      <c r="A44" s="98"/>
      <c r="B44" s="88"/>
      <c r="C44" s="99"/>
      <c r="D44" s="99"/>
      <c r="E44" s="100"/>
    </row>
    <row r="45" spans="1:6">
      <c r="A45" s="98"/>
      <c r="B45" s="88"/>
      <c r="C45" s="99"/>
      <c r="D45" s="99"/>
      <c r="E45" s="100"/>
    </row>
    <row r="46" spans="1:6">
      <c r="A46" s="98"/>
      <c r="B46" s="88"/>
      <c r="C46" s="99"/>
      <c r="D46" s="99"/>
      <c r="E46" s="100"/>
    </row>
    <row r="47" spans="1:6">
      <c r="A47" s="98"/>
      <c r="B47" s="88"/>
      <c r="C47" s="99"/>
      <c r="D47" s="99"/>
      <c r="E47" s="100"/>
    </row>
    <row r="48" spans="1:6">
      <c r="A48" s="98"/>
      <c r="B48" s="88"/>
      <c r="C48" s="99"/>
      <c r="D48" s="99"/>
      <c r="E48" s="100"/>
    </row>
    <row r="49" spans="1:5">
      <c r="A49" s="59"/>
      <c r="B49" s="106"/>
      <c r="C49" s="68"/>
      <c r="D49" s="107"/>
      <c r="E49" s="69"/>
    </row>
    <row r="50" spans="1:5">
      <c r="A50" s="59"/>
      <c r="B50" s="106"/>
      <c r="C50" s="68"/>
      <c r="D50" s="68"/>
      <c r="E50" s="69"/>
    </row>
    <row r="51" spans="1:5">
      <c r="A51" s="59"/>
      <c r="B51" s="106"/>
      <c r="C51" s="68"/>
      <c r="D51" s="68"/>
      <c r="E51" s="69"/>
    </row>
    <row r="52" spans="1:5">
      <c r="A52" s="59"/>
      <c r="B52" s="106"/>
      <c r="C52" s="68"/>
      <c r="D52" s="68"/>
      <c r="E52" s="69"/>
    </row>
    <row r="53" spans="1:5">
      <c r="A53" s="59"/>
      <c r="B53" s="106"/>
      <c r="C53" s="68"/>
      <c r="D53" s="68"/>
      <c r="E53" s="69"/>
    </row>
    <row r="54" spans="1:5">
      <c r="A54" s="59"/>
      <c r="B54" s="106"/>
      <c r="C54" s="68"/>
      <c r="D54" s="68"/>
      <c r="E54" s="69"/>
    </row>
    <row r="55" spans="1:5">
      <c r="A55" s="59"/>
      <c r="B55" s="106"/>
      <c r="C55" s="68"/>
      <c r="D55" s="68"/>
      <c r="E55" s="69"/>
    </row>
    <row r="56" spans="1:5">
      <c r="A56" s="59"/>
      <c r="B56" s="106"/>
      <c r="C56" s="68"/>
      <c r="D56" s="68"/>
      <c r="E56" s="69"/>
    </row>
    <row r="57" spans="1:5">
      <c r="A57" s="59"/>
      <c r="B57" s="106"/>
      <c r="C57" s="68"/>
      <c r="D57" s="68"/>
      <c r="E57" s="69"/>
    </row>
    <row r="58" spans="1:5">
      <c r="A58" s="59"/>
      <c r="B58" s="106"/>
      <c r="C58" s="68"/>
      <c r="D58" s="68"/>
      <c r="E58" s="69"/>
    </row>
    <row r="59" spans="1:5">
      <c r="A59" s="59"/>
      <c r="B59" s="106"/>
      <c r="C59" s="68"/>
      <c r="D59" s="68"/>
      <c r="E59" s="69"/>
    </row>
    <row r="60" spans="1:5" ht="15">
      <c r="A60" s="59"/>
      <c r="B60" s="106"/>
      <c r="C60" s="68"/>
      <c r="D60" s="68"/>
      <c r="E60" s="80">
        <f>SUM(E5:E59)</f>
        <v>8179.95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 r:id="rId1"/>
  <ignoredErrors>
    <ignoredError sqref="B12 B1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12"/>
  <sheetViews>
    <sheetView zoomScaleNormal="100" workbookViewId="0">
      <pane ySplit="1" topLeftCell="A2" activePane="bottomLeft" state="frozen"/>
      <selection pane="bottomLeft" activeCell="A3" sqref="A3"/>
    </sheetView>
  </sheetViews>
  <sheetFormatPr defaultColWidth="8.625" defaultRowHeight="14.25"/>
  <cols>
    <col min="1" max="1" width="10.125" customWidth="1"/>
    <col min="2" max="2" width="16.875" customWidth="1"/>
    <col min="3" max="3" width="33.75" customWidth="1"/>
    <col min="4" max="4" width="47.625" customWidth="1"/>
    <col min="5" max="5" width="12.875" customWidth="1"/>
    <col min="7" max="7" width="20.375" style="54" customWidth="1"/>
  </cols>
  <sheetData>
    <row r="1" spans="1:8" ht="15">
      <c r="A1" s="135" t="s">
        <v>54</v>
      </c>
      <c r="B1" s="135"/>
      <c r="C1" s="135"/>
      <c r="D1" s="135"/>
      <c r="E1" s="135"/>
      <c r="F1" s="55"/>
      <c r="G1" s="55"/>
    </row>
    <row r="2" spans="1:8" ht="15">
      <c r="A2" s="135" t="s">
        <v>66</v>
      </c>
      <c r="B2" s="135"/>
      <c r="C2" s="135"/>
      <c r="D2" s="135"/>
      <c r="E2" s="135"/>
      <c r="F2" s="55"/>
    </row>
    <row r="4" spans="1:8" ht="15">
      <c r="A4" s="56" t="s">
        <v>35</v>
      </c>
      <c r="B4" s="56" t="s">
        <v>36</v>
      </c>
      <c r="C4" s="56" t="s">
        <v>53</v>
      </c>
      <c r="D4" s="56" t="s">
        <v>38</v>
      </c>
      <c r="E4" s="56" t="s">
        <v>39</v>
      </c>
      <c r="G4" s="57"/>
      <c r="H4" s="58"/>
    </row>
    <row r="5" spans="1:8">
      <c r="A5" s="70"/>
      <c r="B5" s="71"/>
      <c r="C5" s="64"/>
      <c r="D5" s="61"/>
      <c r="E5" s="62"/>
      <c r="H5" s="58"/>
    </row>
    <row r="6" spans="1:8">
      <c r="A6" s="59"/>
      <c r="B6" s="61"/>
      <c r="C6" s="61"/>
      <c r="D6" s="61"/>
      <c r="E6" s="61"/>
      <c r="H6" s="58"/>
    </row>
    <row r="7" spans="1:8">
      <c r="A7" s="59"/>
      <c r="B7" s="61"/>
      <c r="C7" s="61"/>
      <c r="D7" s="61"/>
      <c r="E7" s="61"/>
      <c r="H7" s="58"/>
    </row>
    <row r="8" spans="1:8">
      <c r="A8" s="59"/>
      <c r="B8" s="61"/>
      <c r="C8" s="61"/>
      <c r="D8" s="61"/>
      <c r="E8" s="61"/>
    </row>
    <row r="9" spans="1:8">
      <c r="A9" s="59"/>
      <c r="B9" s="61"/>
      <c r="C9" s="61"/>
      <c r="D9" s="61"/>
      <c r="E9" s="61"/>
    </row>
    <row r="10" spans="1:8">
      <c r="A10" s="59"/>
      <c r="B10" s="61"/>
      <c r="C10" s="61"/>
      <c r="D10" s="61"/>
      <c r="E10" s="61"/>
    </row>
    <row r="11" spans="1:8">
      <c r="A11" s="59"/>
      <c r="B11" s="61"/>
      <c r="C11" s="61"/>
      <c r="D11" s="61"/>
      <c r="E11" s="61"/>
    </row>
    <row r="12" spans="1:8" ht="15">
      <c r="A12" s="61"/>
      <c r="B12" s="61"/>
      <c r="C12" s="61"/>
      <c r="D12" s="61"/>
      <c r="E12" s="91">
        <f>SUM(E5:E11)</f>
        <v>0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12"/>
  <sheetViews>
    <sheetView zoomScaleNormal="100" workbookViewId="0">
      <pane ySplit="1" topLeftCell="A2" activePane="bottomLeft" state="frozen"/>
      <selection pane="bottomLeft" activeCell="A7" sqref="A7"/>
    </sheetView>
  </sheetViews>
  <sheetFormatPr defaultColWidth="8.625" defaultRowHeight="14.25"/>
  <cols>
    <col min="1" max="1" width="10.125" customWidth="1"/>
    <col min="2" max="2" width="16" customWidth="1"/>
    <col min="3" max="3" width="39" customWidth="1"/>
    <col min="4" max="4" width="48.875" customWidth="1"/>
    <col min="5" max="5" width="12.875" customWidth="1"/>
    <col min="7" max="7" width="20.375" style="54" customWidth="1"/>
  </cols>
  <sheetData>
    <row r="1" spans="1:8" ht="15">
      <c r="A1" s="135" t="s">
        <v>55</v>
      </c>
      <c r="B1" s="135"/>
      <c r="C1" s="135"/>
      <c r="D1" s="135"/>
      <c r="E1" s="135"/>
      <c r="F1" s="55"/>
      <c r="G1" s="55"/>
    </row>
    <row r="2" spans="1:8" ht="15">
      <c r="A2" s="135" t="s">
        <v>66</v>
      </c>
      <c r="B2" s="135"/>
      <c r="C2" s="135"/>
      <c r="D2" s="135"/>
      <c r="E2" s="135"/>
      <c r="F2" s="55"/>
    </row>
    <row r="4" spans="1:8" ht="15">
      <c r="A4" s="56" t="s">
        <v>35</v>
      </c>
      <c r="B4" s="56" t="s">
        <v>36</v>
      </c>
      <c r="C4" s="56" t="s">
        <v>37</v>
      </c>
      <c r="D4" s="56" t="s">
        <v>38</v>
      </c>
      <c r="E4" s="56" t="s">
        <v>39</v>
      </c>
      <c r="G4" s="57"/>
      <c r="H4" s="58"/>
    </row>
    <row r="5" spans="1:8">
      <c r="A5" s="81">
        <v>44170</v>
      </c>
      <c r="B5" s="82" t="s">
        <v>264</v>
      </c>
      <c r="C5" s="82" t="s">
        <v>265</v>
      </c>
      <c r="D5" s="64" t="s">
        <v>266</v>
      </c>
      <c r="E5" s="83">
        <v>700.01</v>
      </c>
      <c r="H5" s="58"/>
    </row>
    <row r="6" spans="1:8">
      <c r="A6" s="59">
        <v>44177</v>
      </c>
      <c r="B6" s="61" t="s">
        <v>271</v>
      </c>
      <c r="C6" s="61" t="s">
        <v>260</v>
      </c>
      <c r="D6" s="99" t="s">
        <v>272</v>
      </c>
      <c r="E6" s="62">
        <v>1141.56</v>
      </c>
    </row>
    <row r="7" spans="1:8">
      <c r="A7" s="59"/>
      <c r="B7" s="61"/>
      <c r="C7" s="61"/>
      <c r="D7" s="61"/>
      <c r="E7" s="62"/>
    </row>
    <row r="8" spans="1:8">
      <c r="A8" s="59"/>
      <c r="B8" s="61"/>
      <c r="C8" s="61"/>
      <c r="D8" s="61"/>
      <c r="E8" s="62"/>
    </row>
    <row r="9" spans="1:8">
      <c r="A9" s="59"/>
      <c r="B9" s="61"/>
      <c r="C9" s="61"/>
      <c r="D9" s="61"/>
      <c r="E9" s="62"/>
    </row>
    <row r="10" spans="1:8">
      <c r="A10" s="59"/>
      <c r="B10" s="61"/>
      <c r="C10" s="61"/>
      <c r="D10" s="61"/>
      <c r="E10" s="62"/>
    </row>
    <row r="11" spans="1:8">
      <c r="A11" s="59"/>
      <c r="B11" s="61"/>
      <c r="C11" s="61"/>
      <c r="D11" s="61"/>
      <c r="E11" s="62"/>
    </row>
    <row r="12" spans="1:8" ht="15">
      <c r="A12" s="61"/>
      <c r="B12" s="61"/>
      <c r="C12" s="61"/>
      <c r="D12" s="61"/>
      <c r="E12" s="63">
        <f>SUM(E5:E11)</f>
        <v>1841.57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15"/>
  <sheetViews>
    <sheetView zoomScaleNormal="100" workbookViewId="0">
      <pane ySplit="1" topLeftCell="A2" activePane="bottomLeft" state="frozen"/>
      <selection pane="bottomLeft" activeCell="E6" sqref="E6"/>
    </sheetView>
  </sheetViews>
  <sheetFormatPr defaultColWidth="8.625" defaultRowHeight="14.25"/>
  <cols>
    <col min="1" max="1" width="10.125" customWidth="1"/>
    <col min="2" max="2" width="20.875" customWidth="1"/>
    <col min="3" max="3" width="23.875" customWidth="1"/>
    <col min="4" max="4" width="44.375" customWidth="1"/>
    <col min="5" max="5" width="12.875" customWidth="1"/>
    <col min="7" max="7" width="20.375" style="54" customWidth="1"/>
  </cols>
  <sheetData>
    <row r="1" spans="1:8" ht="15">
      <c r="A1" s="135" t="s">
        <v>56</v>
      </c>
      <c r="B1" s="135"/>
      <c r="C1" s="135"/>
      <c r="D1" s="135"/>
      <c r="E1" s="135"/>
      <c r="F1" s="55"/>
      <c r="G1" s="55"/>
    </row>
    <row r="2" spans="1:8" ht="15">
      <c r="A2" s="135" t="s">
        <v>66</v>
      </c>
      <c r="B2" s="135"/>
      <c r="C2" s="135"/>
      <c r="D2" s="135"/>
      <c r="E2" s="135"/>
      <c r="F2" s="55"/>
    </row>
    <row r="4" spans="1:8" ht="15">
      <c r="A4" s="56" t="s">
        <v>35</v>
      </c>
      <c r="B4" s="56" t="s">
        <v>36</v>
      </c>
      <c r="C4" s="56" t="s">
        <v>37</v>
      </c>
      <c r="D4" s="56" t="s">
        <v>38</v>
      </c>
      <c r="E4" s="56" t="s">
        <v>39</v>
      </c>
      <c r="G4" s="57"/>
      <c r="H4" s="58"/>
    </row>
    <row r="5" spans="1:8">
      <c r="A5" s="70">
        <v>44128</v>
      </c>
      <c r="B5" s="60" t="s">
        <v>238</v>
      </c>
      <c r="C5" s="61" t="s">
        <v>239</v>
      </c>
      <c r="D5" s="61" t="s">
        <v>240</v>
      </c>
      <c r="E5" s="62">
        <v>984</v>
      </c>
      <c r="H5" s="58"/>
    </row>
    <row r="6" spans="1:8">
      <c r="A6" s="81"/>
      <c r="B6" s="76"/>
      <c r="C6" s="82"/>
      <c r="D6" s="64"/>
      <c r="E6" s="83"/>
      <c r="H6" s="58"/>
    </row>
    <row r="7" spans="1:8">
      <c r="A7" s="81"/>
      <c r="B7" s="82"/>
      <c r="C7" s="108"/>
      <c r="D7" s="82"/>
      <c r="E7" s="83"/>
      <c r="H7" s="58"/>
    </row>
    <row r="8" spans="1:8">
      <c r="A8" s="59"/>
      <c r="B8" s="61"/>
      <c r="C8" s="61"/>
      <c r="D8" s="61"/>
      <c r="E8" s="62"/>
      <c r="H8" s="58"/>
    </row>
    <row r="9" spans="1:8">
      <c r="A9" s="59"/>
      <c r="B9" s="61"/>
      <c r="C9" s="61"/>
      <c r="D9" s="61"/>
      <c r="E9" s="62"/>
      <c r="H9" s="58"/>
    </row>
    <row r="10" spans="1:8">
      <c r="A10" s="59"/>
      <c r="B10" s="61"/>
      <c r="C10" s="61"/>
      <c r="D10" s="61"/>
      <c r="E10" s="62"/>
    </row>
    <row r="11" spans="1:8">
      <c r="A11" s="59"/>
      <c r="B11" s="61"/>
      <c r="C11" s="61"/>
      <c r="D11" s="61"/>
      <c r="E11" s="62"/>
    </row>
    <row r="12" spans="1:8">
      <c r="A12" s="59"/>
      <c r="B12" s="61"/>
      <c r="C12" s="61"/>
      <c r="D12" s="61"/>
      <c r="E12" s="62"/>
    </row>
    <row r="13" spans="1:8">
      <c r="A13" s="59"/>
      <c r="B13" s="61"/>
      <c r="C13" s="61"/>
      <c r="D13" s="61"/>
      <c r="E13" s="62"/>
    </row>
    <row r="14" spans="1:8">
      <c r="A14" s="59"/>
      <c r="B14" s="61"/>
      <c r="C14" s="61"/>
      <c r="D14" s="61"/>
      <c r="E14" s="62"/>
    </row>
    <row r="15" spans="1:8" ht="15">
      <c r="A15" s="61"/>
      <c r="B15" s="61"/>
      <c r="C15" s="61"/>
      <c r="D15" s="61"/>
      <c r="E15" s="63">
        <f>SUM(E5:E14)</f>
        <v>984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14"/>
  <sheetViews>
    <sheetView zoomScaleNormal="100" workbookViewId="0">
      <pane ySplit="1" topLeftCell="A2" activePane="bottomLeft" state="frozen"/>
      <selection pane="bottomLeft" activeCell="A5" sqref="A5"/>
    </sheetView>
  </sheetViews>
  <sheetFormatPr defaultColWidth="8.625" defaultRowHeight="14.25"/>
  <cols>
    <col min="1" max="1" width="10.125" customWidth="1"/>
    <col min="2" max="2" width="20.875" customWidth="1"/>
    <col min="3" max="3" width="40.375" customWidth="1"/>
    <col min="4" max="4" width="47.625" customWidth="1"/>
    <col min="5" max="5" width="14.75" customWidth="1"/>
    <col min="7" max="7" width="20.375" style="54" customWidth="1"/>
  </cols>
  <sheetData>
    <row r="1" spans="1:8" ht="15">
      <c r="A1" s="135" t="s">
        <v>57</v>
      </c>
      <c r="B1" s="135"/>
      <c r="C1" s="135"/>
      <c r="D1" s="135"/>
      <c r="E1" s="135"/>
      <c r="F1" s="55"/>
      <c r="G1" s="55"/>
    </row>
    <row r="2" spans="1:8" ht="15">
      <c r="A2" s="135" t="s">
        <v>66</v>
      </c>
      <c r="B2" s="135"/>
      <c r="C2" s="135"/>
      <c r="D2" s="135"/>
      <c r="E2" s="135"/>
      <c r="F2" s="55"/>
    </row>
    <row r="4" spans="1:8" ht="15">
      <c r="A4" s="56" t="s">
        <v>35</v>
      </c>
      <c r="B4" s="56" t="s">
        <v>36</v>
      </c>
      <c r="C4" s="56" t="s">
        <v>37</v>
      </c>
      <c r="D4" s="56" t="s">
        <v>38</v>
      </c>
      <c r="E4" s="56" t="s">
        <v>39</v>
      </c>
      <c r="G4" s="57"/>
      <c r="H4" s="58"/>
    </row>
    <row r="5" spans="1:8">
      <c r="A5" s="59"/>
      <c r="B5" s="71"/>
      <c r="C5" s="61"/>
      <c r="D5" s="61"/>
      <c r="E5" s="62"/>
      <c r="H5" s="58"/>
    </row>
    <row r="6" spans="1:8">
      <c r="A6" s="59"/>
      <c r="B6" s="71"/>
      <c r="C6" s="61"/>
      <c r="D6" s="61"/>
      <c r="E6" s="62"/>
      <c r="H6" s="58"/>
    </row>
    <row r="7" spans="1:8">
      <c r="A7" s="59"/>
      <c r="B7" s="71"/>
      <c r="C7" s="61"/>
      <c r="D7" s="61"/>
      <c r="E7" s="62"/>
      <c r="H7" s="58"/>
    </row>
    <row r="8" spans="1:8">
      <c r="A8" s="59"/>
      <c r="B8" s="71"/>
      <c r="C8" s="61"/>
      <c r="D8" s="61"/>
      <c r="E8" s="109"/>
      <c r="H8" s="58"/>
    </row>
    <row r="9" spans="1:8">
      <c r="A9" s="59"/>
      <c r="B9" s="71"/>
      <c r="C9" s="61"/>
      <c r="D9" s="61"/>
      <c r="E9" s="62"/>
      <c r="H9" s="58"/>
    </row>
    <row r="10" spans="1:8">
      <c r="A10" s="59"/>
      <c r="B10" s="71"/>
      <c r="C10" s="61"/>
      <c r="D10" s="61"/>
      <c r="E10" s="62"/>
      <c r="H10" s="58"/>
    </row>
    <row r="11" spans="1:8">
      <c r="A11" s="59"/>
      <c r="B11" s="71"/>
      <c r="C11" s="61"/>
      <c r="D11" s="61"/>
      <c r="E11" s="62"/>
      <c r="H11" s="58"/>
    </row>
    <row r="12" spans="1:8">
      <c r="A12" s="59"/>
      <c r="B12" s="71"/>
      <c r="C12" s="61"/>
      <c r="D12" s="61"/>
      <c r="E12" s="62"/>
    </row>
    <row r="13" spans="1:8">
      <c r="A13" s="59"/>
      <c r="B13" s="71"/>
      <c r="C13" s="61"/>
      <c r="D13" s="61"/>
      <c r="E13" s="62"/>
    </row>
    <row r="14" spans="1:8" ht="15">
      <c r="A14" s="61"/>
      <c r="B14" s="60"/>
      <c r="C14" s="61"/>
      <c r="D14" s="61"/>
      <c r="E14" s="63">
        <f>SUM(E5:E13)</f>
        <v>0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8"/>
  <sheetViews>
    <sheetView zoomScaleNormal="100" workbookViewId="0">
      <pane ySplit="1" topLeftCell="A2" activePane="bottomLeft" state="frozen"/>
      <selection pane="bottomLeft" activeCell="G17" sqref="G17"/>
    </sheetView>
  </sheetViews>
  <sheetFormatPr defaultColWidth="8.625" defaultRowHeight="14.25"/>
  <cols>
    <col min="1" max="1" width="10.125" customWidth="1"/>
    <col min="2" max="2" width="19.625" customWidth="1"/>
    <col min="3" max="3" width="29.5" customWidth="1"/>
    <col min="4" max="4" width="50.625" customWidth="1"/>
    <col min="5" max="5" width="14.75" customWidth="1"/>
    <col min="7" max="7" width="20.375" style="54" customWidth="1"/>
  </cols>
  <sheetData>
    <row r="1" spans="1:8" ht="15">
      <c r="A1" s="135" t="s">
        <v>58</v>
      </c>
      <c r="B1" s="135"/>
      <c r="C1" s="135"/>
      <c r="D1" s="135"/>
      <c r="E1" s="135"/>
      <c r="F1" s="55"/>
      <c r="G1" s="55"/>
    </row>
    <row r="2" spans="1:8" ht="15">
      <c r="A2" s="135" t="s">
        <v>66</v>
      </c>
      <c r="B2" s="135"/>
      <c r="C2" s="135"/>
      <c r="D2" s="135"/>
      <c r="E2" s="135"/>
      <c r="F2" s="55"/>
    </row>
    <row r="4" spans="1:8" ht="15">
      <c r="A4" s="56" t="s">
        <v>35</v>
      </c>
      <c r="B4" s="56" t="s">
        <v>59</v>
      </c>
      <c r="C4" s="56" t="s">
        <v>37</v>
      </c>
      <c r="D4" s="56" t="s">
        <v>38</v>
      </c>
      <c r="E4" s="56" t="s">
        <v>39</v>
      </c>
      <c r="G4" s="57"/>
      <c r="H4" s="58"/>
    </row>
    <row r="5" spans="1:8">
      <c r="A5" s="70">
        <v>43992</v>
      </c>
      <c r="B5" s="90" t="s">
        <v>171</v>
      </c>
      <c r="C5" s="61" t="s">
        <v>172</v>
      </c>
      <c r="D5" s="61" t="s">
        <v>173</v>
      </c>
      <c r="E5" s="62">
        <v>1991</v>
      </c>
      <c r="H5" s="58"/>
    </row>
    <row r="6" spans="1:8">
      <c r="A6" s="59"/>
      <c r="B6" s="61"/>
      <c r="C6" s="60"/>
      <c r="D6" s="61"/>
      <c r="E6" s="62"/>
      <c r="H6" s="58"/>
    </row>
    <row r="7" spans="1:8">
      <c r="A7" s="59"/>
      <c r="B7" s="61"/>
      <c r="C7" s="60"/>
      <c r="D7" s="61"/>
      <c r="E7" s="62"/>
    </row>
    <row r="8" spans="1:8" ht="15">
      <c r="A8" s="61"/>
      <c r="B8" s="61"/>
      <c r="C8" s="61"/>
      <c r="D8" s="61"/>
      <c r="E8" s="63">
        <f>SUM(E5:E7)</f>
        <v>1991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/>
  <ignoredErrors>
    <ignoredError sqref="B5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13"/>
  <sheetViews>
    <sheetView zoomScaleNormal="100" workbookViewId="0">
      <selection activeCell="A2" sqref="A2:E2"/>
    </sheetView>
  </sheetViews>
  <sheetFormatPr defaultColWidth="8.625" defaultRowHeight="14.25"/>
  <cols>
    <col min="1" max="1" width="10.125" customWidth="1"/>
    <col min="2" max="2" width="24.5" customWidth="1"/>
    <col min="3" max="3" width="20.875" customWidth="1"/>
    <col min="4" max="4" width="51.875" customWidth="1"/>
    <col min="5" max="5" width="12.875" customWidth="1"/>
    <col min="7" max="7" width="20.375" style="54" customWidth="1"/>
  </cols>
  <sheetData>
    <row r="1" spans="1:8" ht="15">
      <c r="A1" s="135" t="s">
        <v>60</v>
      </c>
      <c r="B1" s="135"/>
      <c r="C1" s="135"/>
      <c r="D1" s="135"/>
      <c r="E1" s="135"/>
      <c r="F1" s="55"/>
      <c r="G1" s="55"/>
    </row>
    <row r="2" spans="1:8" ht="15">
      <c r="A2" s="135" t="s">
        <v>66</v>
      </c>
      <c r="B2" s="135"/>
      <c r="C2" s="135"/>
      <c r="D2" s="135"/>
      <c r="E2" s="135"/>
      <c r="F2" s="55"/>
    </row>
    <row r="4" spans="1:8" ht="15">
      <c r="A4" s="56" t="s">
        <v>35</v>
      </c>
      <c r="B4" s="56" t="s">
        <v>36</v>
      </c>
      <c r="C4" s="56" t="s">
        <v>37</v>
      </c>
      <c r="D4" s="56" t="s">
        <v>38</v>
      </c>
      <c r="E4" s="56" t="s">
        <v>39</v>
      </c>
      <c r="G4" s="57"/>
      <c r="H4" s="58"/>
    </row>
    <row r="5" spans="1:8">
      <c r="A5" s="59"/>
      <c r="B5" s="73"/>
      <c r="C5" s="73"/>
      <c r="D5" s="61"/>
      <c r="E5" s="62"/>
      <c r="H5" s="58"/>
    </row>
    <row r="6" spans="1:8">
      <c r="A6" s="59"/>
      <c r="B6" s="73"/>
      <c r="C6" s="73"/>
      <c r="D6" s="61"/>
      <c r="E6" s="62"/>
      <c r="H6" s="58"/>
    </row>
    <row r="7" spans="1:8">
      <c r="A7" s="59"/>
      <c r="B7" s="73"/>
      <c r="C7" s="73"/>
      <c r="D7" s="61"/>
      <c r="E7" s="62"/>
      <c r="H7" s="58"/>
    </row>
    <row r="8" spans="1:8">
      <c r="A8" s="59"/>
      <c r="B8" s="73"/>
      <c r="C8" s="73"/>
      <c r="D8" s="61"/>
      <c r="E8" s="62"/>
      <c r="H8" s="58"/>
    </row>
    <row r="9" spans="1:8">
      <c r="A9" s="59"/>
      <c r="B9" s="73"/>
      <c r="C9" s="73"/>
      <c r="D9" s="61"/>
      <c r="E9" s="62"/>
    </row>
    <row r="10" spans="1:8">
      <c r="A10" s="59"/>
      <c r="B10" s="73"/>
      <c r="C10" s="73"/>
      <c r="D10" s="61"/>
      <c r="E10" s="62"/>
    </row>
    <row r="11" spans="1:8">
      <c r="A11" s="59"/>
      <c r="B11" s="73"/>
      <c r="C11" s="73"/>
      <c r="D11" s="61"/>
      <c r="E11" s="62"/>
    </row>
    <row r="12" spans="1:8">
      <c r="A12" s="59"/>
      <c r="B12" s="73"/>
      <c r="C12" s="73"/>
      <c r="D12" s="61"/>
      <c r="E12" s="62"/>
    </row>
    <row r="13" spans="1:8" ht="15">
      <c r="A13" s="61"/>
      <c r="B13" s="73"/>
      <c r="C13" s="73"/>
      <c r="D13" s="61"/>
      <c r="E13" s="63">
        <f>SUM(E5:E12)</f>
        <v>0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24"/>
  <sheetViews>
    <sheetView zoomScaleNormal="100" workbookViewId="0">
      <selection activeCell="E7" sqref="E7"/>
    </sheetView>
  </sheetViews>
  <sheetFormatPr defaultColWidth="8.625" defaultRowHeight="14.25"/>
  <cols>
    <col min="1" max="1" width="10.125" customWidth="1"/>
    <col min="2" max="2" width="20.875" customWidth="1"/>
    <col min="3" max="3" width="29.125" customWidth="1"/>
    <col min="4" max="4" width="73.875" customWidth="1"/>
    <col min="5" max="5" width="12.875" customWidth="1"/>
    <col min="7" max="7" width="20.375" style="54" customWidth="1"/>
  </cols>
  <sheetData>
    <row r="1" spans="1:8" ht="15">
      <c r="A1" s="135" t="s">
        <v>61</v>
      </c>
      <c r="B1" s="135"/>
      <c r="C1" s="135"/>
      <c r="D1" s="135"/>
      <c r="E1" s="135"/>
      <c r="F1" s="55"/>
      <c r="G1" s="55"/>
    </row>
    <row r="2" spans="1:8" ht="15">
      <c r="A2" s="135" t="s">
        <v>66</v>
      </c>
      <c r="B2" s="135"/>
      <c r="C2" s="135"/>
      <c r="D2" s="135"/>
      <c r="E2" s="135"/>
      <c r="F2" s="55"/>
    </row>
    <row r="4" spans="1:8" ht="15">
      <c r="A4" s="56" t="s">
        <v>35</v>
      </c>
      <c r="B4" s="56" t="s">
        <v>36</v>
      </c>
      <c r="C4" s="56" t="s">
        <v>37</v>
      </c>
      <c r="D4" s="56" t="s">
        <v>38</v>
      </c>
      <c r="E4" s="56" t="s">
        <v>39</v>
      </c>
      <c r="G4" s="57"/>
      <c r="H4" s="58"/>
    </row>
    <row r="5" spans="1:8">
      <c r="A5" s="59">
        <v>43854</v>
      </c>
      <c r="B5" s="106" t="s">
        <v>73</v>
      </c>
      <c r="C5" s="110" t="s">
        <v>74</v>
      </c>
      <c r="D5" s="110" t="s">
        <v>75</v>
      </c>
      <c r="E5" s="62">
        <v>1134</v>
      </c>
      <c r="G5" s="58"/>
    </row>
    <row r="6" spans="1:8">
      <c r="A6" s="81">
        <v>44163</v>
      </c>
      <c r="B6" s="106" t="s">
        <v>258</v>
      </c>
      <c r="C6" s="108" t="s">
        <v>74</v>
      </c>
      <c r="D6" s="68" t="s">
        <v>259</v>
      </c>
      <c r="E6" s="69">
        <v>1522.8</v>
      </c>
      <c r="H6" s="58"/>
    </row>
    <row r="7" spans="1:8">
      <c r="A7" s="59"/>
      <c r="B7" s="106"/>
      <c r="C7" s="61"/>
      <c r="D7" s="61"/>
      <c r="E7" s="62"/>
      <c r="H7" s="58"/>
    </row>
    <row r="8" spans="1:8">
      <c r="A8" s="59"/>
      <c r="B8" s="106"/>
      <c r="C8" s="61"/>
      <c r="D8" s="61"/>
      <c r="E8" s="62"/>
      <c r="H8" s="58"/>
    </row>
    <row r="9" spans="1:8">
      <c r="A9" s="59"/>
      <c r="B9" s="106"/>
      <c r="C9" s="61"/>
      <c r="D9" s="61"/>
      <c r="E9" s="62"/>
      <c r="H9" s="58"/>
    </row>
    <row r="10" spans="1:8">
      <c r="A10" s="59"/>
      <c r="B10" s="106"/>
      <c r="C10" s="61"/>
      <c r="D10" s="61"/>
      <c r="E10" s="62"/>
    </row>
    <row r="11" spans="1:8">
      <c r="A11" s="59"/>
      <c r="B11" s="90"/>
      <c r="C11" s="64"/>
      <c r="D11" s="61"/>
      <c r="E11" s="62"/>
    </row>
    <row r="12" spans="1:8">
      <c r="A12" s="111"/>
      <c r="B12" s="73"/>
      <c r="C12" s="61"/>
      <c r="D12" s="61"/>
      <c r="E12" s="62"/>
    </row>
    <row r="13" spans="1:8">
      <c r="A13" s="70"/>
      <c r="B13" s="112"/>
      <c r="C13" s="73"/>
      <c r="D13" s="68"/>
      <c r="E13" s="72"/>
    </row>
    <row r="14" spans="1:8">
      <c r="A14" s="59"/>
      <c r="B14" s="112"/>
      <c r="C14" s="64"/>
      <c r="D14" s="61"/>
      <c r="E14" s="62"/>
    </row>
    <row r="15" spans="1:8">
      <c r="A15" s="59"/>
      <c r="B15" s="112"/>
      <c r="C15" s="64"/>
      <c r="D15" s="61"/>
      <c r="E15" s="62"/>
    </row>
    <row r="16" spans="1:8">
      <c r="A16" s="59"/>
      <c r="B16" s="54"/>
      <c r="C16" s="64"/>
      <c r="E16" s="62"/>
    </row>
    <row r="17" spans="1:5">
      <c r="A17" s="59"/>
      <c r="B17" s="106"/>
      <c r="C17" s="61"/>
      <c r="D17" s="61"/>
      <c r="E17" s="62"/>
    </row>
    <row r="18" spans="1:5">
      <c r="A18" s="111"/>
      <c r="B18" s="73"/>
      <c r="C18" s="61"/>
      <c r="D18" s="61"/>
      <c r="E18" s="62"/>
    </row>
    <row r="19" spans="1:5">
      <c r="A19" s="111"/>
      <c r="B19" s="73"/>
      <c r="C19" s="61"/>
      <c r="D19" s="61"/>
      <c r="E19" s="62"/>
    </row>
    <row r="20" spans="1:5">
      <c r="A20" s="113"/>
      <c r="B20" s="68"/>
      <c r="C20" s="108"/>
      <c r="D20" s="82"/>
      <c r="E20" s="69"/>
    </row>
    <row r="21" spans="1:5">
      <c r="A21" s="111"/>
      <c r="B21" s="73"/>
      <c r="C21" s="61"/>
      <c r="D21" s="61"/>
      <c r="E21" s="62"/>
    </row>
    <row r="22" spans="1:5">
      <c r="A22" s="111"/>
      <c r="B22" s="114"/>
      <c r="C22" s="61"/>
      <c r="D22" s="61"/>
      <c r="E22" s="62"/>
    </row>
    <row r="23" spans="1:5">
      <c r="A23" s="59"/>
      <c r="B23" s="106"/>
      <c r="C23" s="61"/>
      <c r="D23" s="61"/>
      <c r="E23" s="62"/>
    </row>
    <row r="24" spans="1:5" ht="15">
      <c r="A24" s="61"/>
      <c r="B24" s="68"/>
      <c r="C24" s="61"/>
      <c r="D24" s="61"/>
      <c r="E24" s="63">
        <f>SUM(E5:E23)</f>
        <v>2656.8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H16"/>
  <sheetViews>
    <sheetView zoomScaleNormal="100" workbookViewId="0">
      <selection activeCell="A3" sqref="A3"/>
    </sheetView>
  </sheetViews>
  <sheetFormatPr defaultColWidth="8.625" defaultRowHeight="14.25"/>
  <cols>
    <col min="1" max="1" width="10.125" customWidth="1"/>
    <col min="2" max="2" width="20.875" customWidth="1"/>
    <col min="3" max="3" width="27.25" customWidth="1"/>
    <col min="4" max="4" width="63.75" customWidth="1"/>
    <col min="5" max="5" width="12.875" customWidth="1"/>
    <col min="7" max="7" width="20.375" style="54" customWidth="1"/>
  </cols>
  <sheetData>
    <row r="1" spans="1:8" ht="15">
      <c r="A1" s="135" t="s">
        <v>61</v>
      </c>
      <c r="B1" s="135"/>
      <c r="C1" s="135"/>
      <c r="D1" s="135"/>
      <c r="E1" s="135"/>
      <c r="F1" s="55"/>
      <c r="G1" s="55"/>
    </row>
    <row r="2" spans="1:8" ht="15">
      <c r="A2" s="135" t="s">
        <v>66</v>
      </c>
      <c r="B2" s="135"/>
      <c r="C2" s="135"/>
      <c r="D2" s="135"/>
      <c r="E2" s="135"/>
      <c r="F2" s="55"/>
    </row>
    <row r="4" spans="1:8" ht="15">
      <c r="A4" s="56" t="s">
        <v>35</v>
      </c>
      <c r="B4" s="56" t="s">
        <v>36</v>
      </c>
      <c r="C4" s="56" t="s">
        <v>37</v>
      </c>
      <c r="D4" s="56" t="s">
        <v>38</v>
      </c>
      <c r="E4" s="56" t="s">
        <v>39</v>
      </c>
      <c r="G4" s="57"/>
      <c r="H4" s="58"/>
    </row>
    <row r="5" spans="1:8">
      <c r="A5" s="81"/>
      <c r="B5" s="106"/>
      <c r="C5" s="106"/>
      <c r="E5" s="69"/>
      <c r="H5" s="58"/>
    </row>
    <row r="6" spans="1:8">
      <c r="A6" s="70"/>
      <c r="B6" s="71"/>
      <c r="C6" s="73"/>
      <c r="D6" s="61"/>
      <c r="E6" s="62"/>
      <c r="H6" s="58"/>
    </row>
    <row r="7" spans="1:8">
      <c r="A7" s="59"/>
      <c r="B7" s="71"/>
      <c r="C7" s="61"/>
      <c r="D7" s="61"/>
      <c r="E7" s="62"/>
      <c r="H7" s="58"/>
    </row>
    <row r="8" spans="1:8">
      <c r="A8" s="59"/>
      <c r="B8" s="71"/>
      <c r="C8" s="61"/>
      <c r="D8" s="61"/>
      <c r="E8" s="62"/>
      <c r="H8" s="58"/>
    </row>
    <row r="9" spans="1:8">
      <c r="A9" s="59"/>
      <c r="B9" s="71"/>
      <c r="C9" s="61"/>
      <c r="D9" s="61"/>
      <c r="E9" s="62"/>
      <c r="H9" s="58"/>
    </row>
    <row r="10" spans="1:8">
      <c r="A10" s="59"/>
      <c r="B10" s="71"/>
      <c r="C10" s="61"/>
      <c r="D10" s="61"/>
      <c r="E10" s="62"/>
      <c r="H10" s="58"/>
    </row>
    <row r="11" spans="1:8">
      <c r="A11" s="59"/>
      <c r="B11" s="71"/>
      <c r="C11" s="61"/>
      <c r="D11" s="61"/>
      <c r="E11" s="62"/>
    </row>
    <row r="12" spans="1:8">
      <c r="A12" s="59"/>
      <c r="B12" s="71"/>
      <c r="C12" s="61"/>
      <c r="D12" s="61"/>
      <c r="E12" s="62"/>
    </row>
    <row r="13" spans="1:8">
      <c r="A13" s="59"/>
      <c r="B13" s="71"/>
      <c r="C13" s="61"/>
      <c r="D13" s="61"/>
      <c r="E13" s="62"/>
    </row>
    <row r="14" spans="1:8">
      <c r="A14" s="59"/>
      <c r="B14" s="71"/>
      <c r="C14" s="61"/>
      <c r="D14" s="61"/>
      <c r="E14" s="62"/>
    </row>
    <row r="15" spans="1:8">
      <c r="A15" s="61"/>
      <c r="B15" s="71"/>
      <c r="C15" s="61"/>
      <c r="D15" s="61"/>
      <c r="E15" s="62"/>
    </row>
    <row r="16" spans="1:8" ht="15">
      <c r="A16" s="61"/>
      <c r="B16" s="61"/>
      <c r="C16" s="61"/>
      <c r="D16" s="61"/>
      <c r="E16" s="63">
        <f>SUM(E5:E15)</f>
        <v>0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1"/>
  <sheetViews>
    <sheetView topLeftCell="A4" zoomScaleNormal="100" workbookViewId="0">
      <selection activeCell="D30" sqref="D30"/>
    </sheetView>
  </sheetViews>
  <sheetFormatPr defaultColWidth="8.625" defaultRowHeight="14.25"/>
  <cols>
    <col min="1" max="1" width="11.125" customWidth="1"/>
    <col min="2" max="2" width="16.75" customWidth="1"/>
    <col min="3" max="3" width="22.5" customWidth="1"/>
    <col min="4" max="4" width="58.5" customWidth="1"/>
    <col min="5" max="5" width="12.875" customWidth="1"/>
    <col min="7" max="7" width="20.375" style="54" customWidth="1"/>
  </cols>
  <sheetData>
    <row r="1" spans="1:8" ht="15">
      <c r="A1" s="135" t="s">
        <v>34</v>
      </c>
      <c r="B1" s="135"/>
      <c r="C1" s="135"/>
      <c r="D1" s="135"/>
      <c r="E1" s="135"/>
      <c r="F1" s="55"/>
      <c r="G1" s="55"/>
    </row>
    <row r="2" spans="1:8" ht="15">
      <c r="A2" s="135" t="s">
        <v>66</v>
      </c>
      <c r="B2" s="135"/>
      <c r="C2" s="135"/>
      <c r="D2" s="135"/>
      <c r="E2" s="135"/>
      <c r="F2" s="55"/>
    </row>
    <row r="4" spans="1:8" ht="15">
      <c r="A4" s="56" t="s">
        <v>35</v>
      </c>
      <c r="B4" s="56" t="s">
        <v>36</v>
      </c>
      <c r="C4" s="56" t="s">
        <v>37</v>
      </c>
      <c r="D4" s="56" t="s">
        <v>38</v>
      </c>
      <c r="E4" s="56" t="s">
        <v>39</v>
      </c>
      <c r="G4" s="57"/>
      <c r="H4" s="58"/>
    </row>
    <row r="5" spans="1:8">
      <c r="A5" s="59">
        <v>43858</v>
      </c>
      <c r="B5" s="60"/>
      <c r="C5" s="117" t="s">
        <v>76</v>
      </c>
      <c r="D5" s="118" t="s">
        <v>78</v>
      </c>
      <c r="E5" s="62">
        <v>800</v>
      </c>
      <c r="H5" s="58"/>
    </row>
    <row r="6" spans="1:8">
      <c r="A6" s="59">
        <v>43858</v>
      </c>
      <c r="B6" s="60"/>
      <c r="C6" s="117" t="s">
        <v>77</v>
      </c>
      <c r="D6" s="118" t="s">
        <v>78</v>
      </c>
      <c r="E6" s="62">
        <v>50</v>
      </c>
      <c r="H6" s="58"/>
    </row>
    <row r="7" spans="1:8">
      <c r="A7" s="59">
        <v>43889</v>
      </c>
      <c r="B7" s="60"/>
      <c r="C7" s="117" t="s">
        <v>76</v>
      </c>
      <c r="D7" s="118" t="s">
        <v>111</v>
      </c>
      <c r="E7" s="62">
        <v>800</v>
      </c>
      <c r="H7" s="58"/>
    </row>
    <row r="8" spans="1:8">
      <c r="A8" s="59">
        <v>43889</v>
      </c>
      <c r="B8" s="60"/>
      <c r="C8" s="117" t="s">
        <v>77</v>
      </c>
      <c r="D8" s="118" t="s">
        <v>111</v>
      </c>
      <c r="E8" s="62">
        <v>50</v>
      </c>
      <c r="H8" s="58"/>
    </row>
    <row r="9" spans="1:8">
      <c r="A9" s="59">
        <v>43918</v>
      </c>
      <c r="B9" s="60"/>
      <c r="C9" s="117" t="s">
        <v>76</v>
      </c>
      <c r="D9" s="118" t="s">
        <v>122</v>
      </c>
      <c r="E9" s="62">
        <v>800</v>
      </c>
      <c r="H9" s="58"/>
    </row>
    <row r="10" spans="1:8">
      <c r="A10" s="59">
        <v>43918</v>
      </c>
      <c r="B10" s="60"/>
      <c r="C10" s="117" t="s">
        <v>77</v>
      </c>
      <c r="D10" s="118" t="s">
        <v>122</v>
      </c>
      <c r="E10" s="62">
        <v>50</v>
      </c>
      <c r="H10" s="58"/>
    </row>
    <row r="11" spans="1:8">
      <c r="A11" s="59">
        <v>43949</v>
      </c>
      <c r="B11" s="60"/>
      <c r="C11" s="117" t="s">
        <v>76</v>
      </c>
      <c r="D11" s="118" t="s">
        <v>136</v>
      </c>
      <c r="E11" s="62">
        <v>800</v>
      </c>
      <c r="F11" s="58"/>
      <c r="H11" s="58"/>
    </row>
    <row r="12" spans="1:8">
      <c r="A12" s="59">
        <v>43949</v>
      </c>
      <c r="B12" s="60"/>
      <c r="C12" s="117" t="s">
        <v>77</v>
      </c>
      <c r="D12" s="118" t="s">
        <v>136</v>
      </c>
      <c r="E12" s="62">
        <v>50</v>
      </c>
      <c r="H12" s="58"/>
    </row>
    <row r="13" spans="1:8">
      <c r="A13" s="59">
        <v>43979</v>
      </c>
      <c r="B13" s="60"/>
      <c r="C13" s="117" t="s">
        <v>76</v>
      </c>
      <c r="D13" s="118" t="s">
        <v>159</v>
      </c>
      <c r="E13" s="62">
        <v>800</v>
      </c>
      <c r="H13" s="58"/>
    </row>
    <row r="14" spans="1:8">
      <c r="A14" s="59">
        <v>43979</v>
      </c>
      <c r="B14" s="60"/>
      <c r="C14" s="117" t="s">
        <v>77</v>
      </c>
      <c r="D14" s="118" t="s">
        <v>159</v>
      </c>
      <c r="E14" s="62">
        <v>50</v>
      </c>
      <c r="H14" s="58"/>
    </row>
    <row r="15" spans="1:8">
      <c r="A15" s="59">
        <v>44011</v>
      </c>
      <c r="B15" s="60"/>
      <c r="C15" s="117" t="s">
        <v>76</v>
      </c>
      <c r="D15" s="118" t="s">
        <v>178</v>
      </c>
      <c r="E15" s="62">
        <v>800</v>
      </c>
      <c r="H15" s="58"/>
    </row>
    <row r="16" spans="1:8">
      <c r="A16" s="59">
        <v>44011</v>
      </c>
      <c r="B16" s="60"/>
      <c r="C16" s="117" t="s">
        <v>77</v>
      </c>
      <c r="D16" s="118" t="s">
        <v>178</v>
      </c>
      <c r="E16" s="62">
        <v>50</v>
      </c>
      <c r="H16" s="58"/>
    </row>
    <row r="17" spans="1:8">
      <c r="A17" s="59">
        <v>44040</v>
      </c>
      <c r="B17" s="60"/>
      <c r="C17" s="117" t="s">
        <v>76</v>
      </c>
      <c r="D17" s="118" t="s">
        <v>192</v>
      </c>
      <c r="E17" s="62">
        <v>800</v>
      </c>
      <c r="H17" s="58"/>
    </row>
    <row r="18" spans="1:8">
      <c r="A18" s="59">
        <v>44040</v>
      </c>
      <c r="B18" s="60"/>
      <c r="C18" s="117" t="s">
        <v>77</v>
      </c>
      <c r="D18" s="118" t="s">
        <v>192</v>
      </c>
      <c r="E18" s="62">
        <v>50</v>
      </c>
      <c r="H18" s="58"/>
    </row>
    <row r="19" spans="1:8">
      <c r="A19" s="59">
        <v>44071</v>
      </c>
      <c r="B19" s="60"/>
      <c r="C19" s="117" t="s">
        <v>76</v>
      </c>
      <c r="D19" s="118" t="s">
        <v>215</v>
      </c>
      <c r="E19" s="62">
        <v>800</v>
      </c>
      <c r="H19" s="58"/>
    </row>
    <row r="20" spans="1:8">
      <c r="A20" s="59">
        <v>44071</v>
      </c>
      <c r="B20" s="60"/>
      <c r="C20" s="117" t="s">
        <v>77</v>
      </c>
      <c r="D20" s="118" t="s">
        <v>215</v>
      </c>
      <c r="E20" s="62">
        <v>50</v>
      </c>
      <c r="H20" s="58"/>
    </row>
    <row r="21" spans="1:8">
      <c r="A21" s="59">
        <v>44102</v>
      </c>
      <c r="B21" s="60"/>
      <c r="C21" s="117" t="s">
        <v>76</v>
      </c>
      <c r="D21" s="118" t="s">
        <v>228</v>
      </c>
      <c r="E21" s="62">
        <v>800</v>
      </c>
      <c r="H21" s="58"/>
    </row>
    <row r="22" spans="1:8">
      <c r="A22" s="59">
        <v>44102</v>
      </c>
      <c r="B22" s="60"/>
      <c r="C22" s="117" t="s">
        <v>77</v>
      </c>
      <c r="D22" s="118" t="s">
        <v>228</v>
      </c>
      <c r="E22" s="62">
        <v>50</v>
      </c>
      <c r="H22" s="58"/>
    </row>
    <row r="23" spans="1:8">
      <c r="A23" s="59">
        <v>44132</v>
      </c>
      <c r="B23" s="60"/>
      <c r="C23" s="117" t="s">
        <v>76</v>
      </c>
      <c r="D23" s="118" t="s">
        <v>245</v>
      </c>
      <c r="E23" s="62">
        <v>800</v>
      </c>
      <c r="H23" s="58"/>
    </row>
    <row r="24" spans="1:8">
      <c r="A24" s="59">
        <v>44132</v>
      </c>
      <c r="B24" s="60"/>
      <c r="C24" s="117" t="s">
        <v>77</v>
      </c>
      <c r="D24" s="118" t="s">
        <v>245</v>
      </c>
      <c r="E24" s="62">
        <v>50</v>
      </c>
      <c r="H24" s="58"/>
    </row>
    <row r="25" spans="1:8">
      <c r="A25" s="59">
        <v>44163</v>
      </c>
      <c r="B25" s="60"/>
      <c r="C25" s="117" t="s">
        <v>76</v>
      </c>
      <c r="D25" s="118" t="s">
        <v>267</v>
      </c>
      <c r="E25" s="62">
        <v>800</v>
      </c>
      <c r="H25" s="58"/>
    </row>
    <row r="26" spans="1:8">
      <c r="A26" s="59">
        <v>44163</v>
      </c>
      <c r="B26" s="60"/>
      <c r="C26" s="117" t="s">
        <v>77</v>
      </c>
      <c r="D26" s="118" t="s">
        <v>267</v>
      </c>
      <c r="E26" s="62">
        <v>50</v>
      </c>
      <c r="H26" s="58"/>
    </row>
    <row r="27" spans="1:8">
      <c r="A27" s="59">
        <v>44166</v>
      </c>
      <c r="B27" s="60"/>
      <c r="C27" s="117" t="s">
        <v>77</v>
      </c>
      <c r="D27" s="118" t="s">
        <v>267</v>
      </c>
      <c r="E27" s="62">
        <v>50</v>
      </c>
      <c r="H27" s="58"/>
    </row>
    <row r="28" spans="1:8">
      <c r="A28" s="59">
        <v>44193</v>
      </c>
      <c r="B28" s="60"/>
      <c r="C28" s="117" t="s">
        <v>76</v>
      </c>
      <c r="D28" s="118" t="s">
        <v>267</v>
      </c>
      <c r="E28" s="62">
        <v>800</v>
      </c>
      <c r="H28" s="58"/>
    </row>
    <row r="29" spans="1:8">
      <c r="A29" s="59">
        <v>44193</v>
      </c>
      <c r="B29" s="60"/>
      <c r="C29" s="117" t="s">
        <v>77</v>
      </c>
      <c r="D29" s="118" t="s">
        <v>267</v>
      </c>
      <c r="E29" s="62">
        <v>50</v>
      </c>
    </row>
    <row r="30" spans="1:8">
      <c r="A30" s="59">
        <v>44194</v>
      </c>
      <c r="B30" s="60"/>
      <c r="C30" s="117" t="s">
        <v>77</v>
      </c>
      <c r="D30" s="118" t="s">
        <v>267</v>
      </c>
      <c r="E30" s="62">
        <v>50</v>
      </c>
    </row>
    <row r="31" spans="1:8" ht="15">
      <c r="A31" s="59"/>
      <c r="B31" s="61"/>
      <c r="C31" s="61"/>
      <c r="D31" s="61"/>
      <c r="E31" s="63">
        <f>SUM(E5:E29)</f>
        <v>10250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H16"/>
  <sheetViews>
    <sheetView zoomScaleNormal="100" workbookViewId="0">
      <selection activeCell="A5" sqref="A5"/>
    </sheetView>
  </sheetViews>
  <sheetFormatPr defaultColWidth="8.625" defaultRowHeight="14.25"/>
  <cols>
    <col min="1" max="1" width="10.125" customWidth="1"/>
    <col min="2" max="2" width="20.875" customWidth="1"/>
    <col min="3" max="3" width="27.25" customWidth="1"/>
    <col min="4" max="4" width="63.75" customWidth="1"/>
    <col min="5" max="5" width="12.875" customWidth="1"/>
    <col min="7" max="7" width="20.375" style="54" customWidth="1"/>
  </cols>
  <sheetData>
    <row r="1" spans="1:8" ht="15">
      <c r="A1" s="135" t="s">
        <v>61</v>
      </c>
      <c r="B1" s="135"/>
      <c r="C1" s="135"/>
      <c r="D1" s="135"/>
      <c r="E1" s="135"/>
      <c r="F1" s="55"/>
      <c r="G1" s="55"/>
    </row>
    <row r="2" spans="1:8" ht="15">
      <c r="A2" s="135" t="s">
        <v>66</v>
      </c>
      <c r="B2" s="135"/>
      <c r="C2" s="135"/>
      <c r="D2" s="135"/>
      <c r="E2" s="135"/>
      <c r="F2" s="55"/>
    </row>
    <row r="4" spans="1:8" ht="15">
      <c r="A4" s="56" t="s">
        <v>35</v>
      </c>
      <c r="B4" s="56" t="s">
        <v>36</v>
      </c>
      <c r="C4" s="56" t="s">
        <v>37</v>
      </c>
      <c r="D4" s="56" t="s">
        <v>38</v>
      </c>
      <c r="E4" s="56" t="s">
        <v>39</v>
      </c>
      <c r="G4" s="57"/>
      <c r="H4" s="58"/>
    </row>
    <row r="5" spans="1:8">
      <c r="A5" s="81"/>
      <c r="B5" s="106"/>
      <c r="C5" s="106"/>
      <c r="E5" s="69"/>
      <c r="H5" s="58"/>
    </row>
    <row r="6" spans="1:8">
      <c r="A6" s="81"/>
      <c r="B6" s="66"/>
      <c r="C6" s="82"/>
      <c r="D6" s="64"/>
      <c r="E6" s="83"/>
      <c r="H6" s="58"/>
    </row>
    <row r="7" spans="1:8">
      <c r="A7" s="59"/>
      <c r="B7" s="71"/>
      <c r="C7" s="61"/>
      <c r="D7" s="61"/>
      <c r="E7" s="62"/>
      <c r="H7" s="58"/>
    </row>
    <row r="8" spans="1:8">
      <c r="A8" s="59"/>
      <c r="B8" s="71"/>
      <c r="C8" s="61"/>
      <c r="D8" s="61"/>
      <c r="E8" s="62"/>
      <c r="H8" s="58"/>
    </row>
    <row r="9" spans="1:8">
      <c r="A9" s="59"/>
      <c r="B9" s="71"/>
      <c r="C9" s="61"/>
      <c r="D9" s="61"/>
      <c r="E9" s="62"/>
      <c r="H9" s="58"/>
    </row>
    <row r="10" spans="1:8">
      <c r="A10" s="59"/>
      <c r="B10" s="71"/>
      <c r="C10" s="61"/>
      <c r="D10" s="61"/>
      <c r="E10" s="62"/>
      <c r="H10" s="58"/>
    </row>
    <row r="11" spans="1:8">
      <c r="A11" s="59"/>
      <c r="B11" s="71"/>
      <c r="C11" s="61"/>
      <c r="D11" s="61"/>
      <c r="E11" s="62"/>
    </row>
    <row r="12" spans="1:8">
      <c r="A12" s="59"/>
      <c r="B12" s="71"/>
      <c r="C12" s="61"/>
      <c r="D12" s="61"/>
      <c r="E12" s="62"/>
    </row>
    <row r="13" spans="1:8">
      <c r="A13" s="59"/>
      <c r="B13" s="71"/>
      <c r="C13" s="61"/>
      <c r="D13" s="61"/>
      <c r="E13" s="62"/>
    </row>
    <row r="14" spans="1:8">
      <c r="A14" s="59"/>
      <c r="B14" s="71"/>
      <c r="C14" s="61"/>
      <c r="D14" s="61"/>
      <c r="E14" s="62"/>
    </row>
    <row r="15" spans="1:8">
      <c r="A15" s="61"/>
      <c r="B15" s="71"/>
      <c r="C15" s="61"/>
      <c r="D15" s="61"/>
      <c r="E15" s="62"/>
    </row>
    <row r="16" spans="1:8" ht="15">
      <c r="A16" s="61"/>
      <c r="B16" s="61"/>
      <c r="C16" s="61"/>
      <c r="D16" s="61"/>
      <c r="E16" s="63">
        <f>SUM(E5:E15)</f>
        <v>0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H13"/>
  <sheetViews>
    <sheetView zoomScaleNormal="100" workbookViewId="0">
      <selection activeCell="A3" sqref="A3"/>
    </sheetView>
  </sheetViews>
  <sheetFormatPr defaultColWidth="8.625" defaultRowHeight="14.25"/>
  <cols>
    <col min="1" max="1" width="10.125" customWidth="1"/>
    <col min="2" max="2" width="20.875" customWidth="1"/>
    <col min="3" max="3" width="27.25" customWidth="1"/>
    <col min="4" max="4" width="63.75" customWidth="1"/>
    <col min="5" max="5" width="16.625" customWidth="1"/>
    <col min="7" max="7" width="20.375" style="54" customWidth="1"/>
  </cols>
  <sheetData>
    <row r="1" spans="1:8" ht="15">
      <c r="A1" s="135" t="s">
        <v>61</v>
      </c>
      <c r="B1" s="135"/>
      <c r="C1" s="135"/>
      <c r="D1" s="135"/>
      <c r="E1" s="135"/>
      <c r="F1" s="55"/>
      <c r="G1" s="55"/>
    </row>
    <row r="2" spans="1:8" ht="15">
      <c r="A2" s="135" t="s">
        <v>66</v>
      </c>
      <c r="B2" s="135"/>
      <c r="C2" s="135"/>
      <c r="D2" s="135"/>
      <c r="E2" s="135"/>
      <c r="F2" s="55"/>
    </row>
    <row r="4" spans="1:8" ht="15">
      <c r="A4" s="56" t="s">
        <v>35</v>
      </c>
      <c r="B4" s="56" t="s">
        <v>36</v>
      </c>
      <c r="C4" s="56" t="s">
        <v>37</v>
      </c>
      <c r="D4" s="56" t="s">
        <v>38</v>
      </c>
      <c r="E4" s="56" t="s">
        <v>39</v>
      </c>
      <c r="G4" s="57"/>
      <c r="H4" s="58"/>
    </row>
    <row r="5" spans="1:8">
      <c r="A5" s="65"/>
      <c r="B5" s="66"/>
      <c r="C5" s="64"/>
      <c r="D5" s="82"/>
      <c r="E5" s="83"/>
      <c r="H5" s="58"/>
    </row>
    <row r="6" spans="1:8">
      <c r="A6" s="65"/>
      <c r="B6" s="66"/>
      <c r="C6" s="64"/>
      <c r="D6" s="82"/>
      <c r="E6" s="83"/>
      <c r="H6" s="58"/>
    </row>
    <row r="7" spans="1:8">
      <c r="A7" s="65"/>
      <c r="B7" s="66"/>
      <c r="C7" s="64"/>
      <c r="D7" s="82"/>
      <c r="E7" s="83"/>
      <c r="H7" s="58"/>
    </row>
    <row r="8" spans="1:8">
      <c r="A8" s="81"/>
      <c r="B8" s="66"/>
      <c r="C8" s="64"/>
      <c r="D8" s="82"/>
      <c r="E8" s="83"/>
    </row>
    <row r="9" spans="1:8">
      <c r="A9" s="59"/>
      <c r="B9" s="71"/>
      <c r="C9" s="61"/>
      <c r="D9" s="61"/>
      <c r="E9" s="62"/>
    </row>
    <row r="10" spans="1:8">
      <c r="A10" s="59"/>
      <c r="B10" s="71"/>
      <c r="C10" s="61"/>
      <c r="D10" s="61"/>
      <c r="E10" s="62"/>
    </row>
    <row r="11" spans="1:8">
      <c r="A11" s="59"/>
      <c r="B11" s="71"/>
      <c r="C11" s="61"/>
      <c r="D11" s="61"/>
      <c r="E11" s="62"/>
    </row>
    <row r="12" spans="1:8">
      <c r="A12" s="61"/>
      <c r="B12" s="71"/>
      <c r="C12" s="61"/>
      <c r="D12" s="61"/>
      <c r="E12" s="62"/>
    </row>
    <row r="13" spans="1:8" ht="15">
      <c r="A13" s="61"/>
      <c r="B13" s="61"/>
      <c r="C13" s="61"/>
      <c r="D13" s="61"/>
      <c r="E13" s="63">
        <f>SUM(E5:E12)</f>
        <v>0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H16"/>
  <sheetViews>
    <sheetView zoomScaleNormal="100" workbookViewId="0">
      <selection activeCell="E7" sqref="E7"/>
    </sheetView>
  </sheetViews>
  <sheetFormatPr defaultColWidth="8.625" defaultRowHeight="14.25"/>
  <cols>
    <col min="1" max="1" width="10.125" customWidth="1"/>
    <col min="2" max="2" width="20.875" customWidth="1"/>
    <col min="3" max="3" width="31.25" bestFit="1" customWidth="1"/>
    <col min="4" max="4" width="63.75" customWidth="1"/>
    <col min="5" max="5" width="12.875" customWidth="1"/>
    <col min="7" max="7" width="20.375" style="54" customWidth="1"/>
  </cols>
  <sheetData>
    <row r="1" spans="1:8" ht="15">
      <c r="A1" s="135" t="s">
        <v>61</v>
      </c>
      <c r="B1" s="135"/>
      <c r="C1" s="135"/>
      <c r="D1" s="135"/>
      <c r="E1" s="135"/>
      <c r="F1" s="55"/>
      <c r="G1" s="55"/>
    </row>
    <row r="2" spans="1:8" ht="15">
      <c r="A2" s="135" t="s">
        <v>66</v>
      </c>
      <c r="B2" s="135"/>
      <c r="C2" s="135"/>
      <c r="D2" s="135"/>
      <c r="E2" s="135"/>
      <c r="F2" s="55"/>
    </row>
    <row r="4" spans="1:8" ht="15">
      <c r="A4" s="56" t="s">
        <v>35</v>
      </c>
      <c r="B4" s="56" t="s">
        <v>36</v>
      </c>
      <c r="C4" s="56" t="s">
        <v>37</v>
      </c>
      <c r="D4" s="56" t="s">
        <v>38</v>
      </c>
      <c r="E4" s="56" t="s">
        <v>39</v>
      </c>
      <c r="G4" s="57"/>
      <c r="H4" s="58"/>
    </row>
    <row r="5" spans="1:8">
      <c r="A5" s="81">
        <v>44112</v>
      </c>
      <c r="B5" s="106" t="s">
        <v>235</v>
      </c>
      <c r="C5" s="106" t="s">
        <v>236</v>
      </c>
      <c r="D5" t="s">
        <v>237</v>
      </c>
      <c r="E5" s="69">
        <v>1262.3599999999999</v>
      </c>
      <c r="H5" s="58"/>
    </row>
    <row r="6" spans="1:8">
      <c r="A6" s="81">
        <v>44138</v>
      </c>
      <c r="B6" s="129" t="s">
        <v>165</v>
      </c>
      <c r="C6" s="82" t="s">
        <v>249</v>
      </c>
      <c r="D6" s="64" t="s">
        <v>250</v>
      </c>
      <c r="E6" s="83">
        <v>1100</v>
      </c>
      <c r="H6" s="58"/>
    </row>
    <row r="7" spans="1:8">
      <c r="A7" s="59"/>
      <c r="B7" s="71"/>
      <c r="C7" s="61"/>
      <c r="D7" s="61"/>
      <c r="E7" s="62"/>
      <c r="H7" s="58"/>
    </row>
    <row r="8" spans="1:8">
      <c r="A8" s="59"/>
      <c r="B8" s="71"/>
      <c r="C8" s="61"/>
      <c r="D8" s="61"/>
      <c r="E8" s="62"/>
      <c r="H8" s="58"/>
    </row>
    <row r="9" spans="1:8">
      <c r="A9" s="59"/>
      <c r="B9" s="71"/>
      <c r="C9" s="61"/>
      <c r="D9" s="61"/>
      <c r="E9" s="62"/>
      <c r="H9" s="58"/>
    </row>
    <row r="10" spans="1:8">
      <c r="A10" s="59"/>
      <c r="B10" s="71"/>
      <c r="C10" s="61"/>
      <c r="D10" s="61"/>
      <c r="E10" s="62"/>
      <c r="H10" s="58"/>
    </row>
    <row r="11" spans="1:8">
      <c r="A11" s="59"/>
      <c r="B11" s="71"/>
      <c r="C11" s="61"/>
      <c r="D11" s="61"/>
      <c r="E11" s="62"/>
    </row>
    <row r="12" spans="1:8">
      <c r="A12" s="59"/>
      <c r="B12" s="71"/>
      <c r="C12" s="61"/>
      <c r="D12" s="61"/>
      <c r="E12" s="62"/>
    </row>
    <row r="13" spans="1:8">
      <c r="A13" s="59"/>
      <c r="B13" s="71"/>
      <c r="C13" s="61"/>
      <c r="D13" s="61"/>
      <c r="E13" s="62"/>
    </row>
    <row r="14" spans="1:8">
      <c r="A14" s="59"/>
      <c r="B14" s="71"/>
      <c r="C14" s="61"/>
      <c r="D14" s="61"/>
      <c r="E14" s="62"/>
    </row>
    <row r="15" spans="1:8">
      <c r="A15" s="61"/>
      <c r="B15" s="71"/>
      <c r="C15" s="61"/>
      <c r="D15" s="61"/>
      <c r="E15" s="62"/>
    </row>
    <row r="16" spans="1:8" ht="15">
      <c r="A16" s="61"/>
      <c r="B16" s="61"/>
      <c r="C16" s="61"/>
      <c r="D16" s="61"/>
      <c r="E16" s="63">
        <f>SUM(E5:E15)</f>
        <v>2362.3599999999997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H16"/>
  <sheetViews>
    <sheetView zoomScaleNormal="100" workbookViewId="0">
      <selection activeCell="A3" sqref="A3"/>
    </sheetView>
  </sheetViews>
  <sheetFormatPr defaultColWidth="8.625" defaultRowHeight="14.25"/>
  <cols>
    <col min="1" max="1" width="10.125" customWidth="1"/>
    <col min="2" max="2" width="20.875" customWidth="1"/>
    <col min="3" max="3" width="27.25" customWidth="1"/>
    <col min="4" max="4" width="63.75" customWidth="1"/>
    <col min="5" max="5" width="12.875" customWidth="1"/>
    <col min="7" max="7" width="20.375" style="54" customWidth="1"/>
  </cols>
  <sheetData>
    <row r="1" spans="1:8" ht="15">
      <c r="A1" s="135" t="s">
        <v>61</v>
      </c>
      <c r="B1" s="135"/>
      <c r="C1" s="135"/>
      <c r="D1" s="135"/>
      <c r="E1" s="135"/>
      <c r="F1" s="55"/>
      <c r="G1" s="55"/>
    </row>
    <row r="2" spans="1:8">
      <c r="A2" s="136" t="s">
        <v>66</v>
      </c>
      <c r="B2" s="136"/>
      <c r="C2" s="136"/>
      <c r="D2" s="136"/>
      <c r="E2" s="136"/>
      <c r="F2" s="55"/>
    </row>
    <row r="4" spans="1:8" ht="15">
      <c r="A4" s="56" t="s">
        <v>35</v>
      </c>
      <c r="B4" s="56" t="s">
        <v>36</v>
      </c>
      <c r="C4" s="56" t="s">
        <v>37</v>
      </c>
      <c r="D4" s="56" t="s">
        <v>38</v>
      </c>
      <c r="E4" s="56" t="s">
        <v>39</v>
      </c>
      <c r="G4" s="57"/>
      <c r="H4" s="58"/>
    </row>
    <row r="5" spans="1:8">
      <c r="A5" s="81"/>
      <c r="B5" s="66"/>
      <c r="C5" s="106"/>
      <c r="E5" s="69"/>
      <c r="H5" s="58"/>
    </row>
    <row r="6" spans="1:8">
      <c r="A6" s="81"/>
      <c r="B6" s="66"/>
      <c r="C6" s="82"/>
      <c r="D6" s="64"/>
      <c r="E6" s="83"/>
      <c r="H6" s="58"/>
    </row>
    <row r="7" spans="1:8">
      <c r="A7" s="59"/>
      <c r="B7" s="71"/>
      <c r="C7" s="61"/>
      <c r="D7" s="61"/>
      <c r="E7" s="62"/>
      <c r="H7" s="58"/>
    </row>
    <row r="8" spans="1:8">
      <c r="A8" s="59"/>
      <c r="B8" s="71"/>
      <c r="C8" s="61"/>
      <c r="D8" s="61"/>
      <c r="E8" s="62"/>
      <c r="H8" s="58"/>
    </row>
    <row r="9" spans="1:8">
      <c r="A9" s="59"/>
      <c r="B9" s="71"/>
      <c r="C9" s="61"/>
      <c r="D9" s="61"/>
      <c r="E9" s="62"/>
      <c r="H9" s="58"/>
    </row>
    <row r="10" spans="1:8">
      <c r="A10" s="59"/>
      <c r="B10" s="71"/>
      <c r="C10" s="61"/>
      <c r="D10" s="61"/>
      <c r="E10" s="62"/>
      <c r="H10" s="58"/>
    </row>
    <row r="11" spans="1:8">
      <c r="A11" s="59"/>
      <c r="B11" s="71"/>
      <c r="C11" s="61"/>
      <c r="D11" s="61"/>
      <c r="E11" s="62"/>
    </row>
    <row r="12" spans="1:8">
      <c r="A12" s="59"/>
      <c r="B12" s="71"/>
      <c r="C12" s="61"/>
      <c r="D12" s="61"/>
      <c r="E12" s="62"/>
    </row>
    <row r="13" spans="1:8">
      <c r="A13" s="59"/>
      <c r="B13" s="71"/>
      <c r="C13" s="61"/>
      <c r="D13" s="61"/>
      <c r="E13" s="62"/>
    </row>
    <row r="14" spans="1:8">
      <c r="A14" s="59"/>
      <c r="B14" s="71"/>
      <c r="C14" s="61"/>
      <c r="D14" s="61"/>
      <c r="E14" s="62"/>
    </row>
    <row r="15" spans="1:8">
      <c r="A15" s="61"/>
      <c r="B15" s="71"/>
      <c r="C15" s="61"/>
      <c r="D15" s="61"/>
      <c r="E15" s="62"/>
    </row>
    <row r="16" spans="1:8" ht="15">
      <c r="A16" s="61"/>
      <c r="B16" s="60"/>
      <c r="C16" s="61"/>
      <c r="D16" s="61"/>
      <c r="E16" s="63">
        <f>SUM(E5:E15)</f>
        <v>0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H16"/>
  <sheetViews>
    <sheetView zoomScaleNormal="100" workbookViewId="0">
      <selection activeCell="A2" sqref="A2:E2"/>
    </sheetView>
  </sheetViews>
  <sheetFormatPr defaultColWidth="8.625" defaultRowHeight="14.25"/>
  <cols>
    <col min="1" max="1" width="10.125" customWidth="1"/>
    <col min="2" max="2" width="20.875" customWidth="1"/>
    <col min="3" max="3" width="27.25" customWidth="1"/>
    <col min="4" max="4" width="63.75" customWidth="1"/>
    <col min="5" max="5" width="12.875" customWidth="1"/>
    <col min="7" max="7" width="20.375" style="54" customWidth="1"/>
  </cols>
  <sheetData>
    <row r="1" spans="1:8" ht="15">
      <c r="A1" s="135" t="s">
        <v>61</v>
      </c>
      <c r="B1" s="135"/>
      <c r="C1" s="135"/>
      <c r="D1" s="135"/>
      <c r="E1" s="135"/>
      <c r="F1" s="55"/>
      <c r="G1" s="55"/>
    </row>
    <row r="2" spans="1:8" ht="15">
      <c r="A2" s="135" t="s">
        <v>66</v>
      </c>
      <c r="B2" s="135"/>
      <c r="C2" s="135"/>
      <c r="D2" s="135"/>
      <c r="E2" s="135"/>
      <c r="F2" s="55"/>
    </row>
    <row r="4" spans="1:8" ht="15">
      <c r="A4" s="56" t="s">
        <v>35</v>
      </c>
      <c r="B4" s="56" t="s">
        <v>36</v>
      </c>
      <c r="C4" s="56" t="s">
        <v>37</v>
      </c>
      <c r="D4" s="56" t="s">
        <v>38</v>
      </c>
      <c r="E4" s="56" t="s">
        <v>39</v>
      </c>
      <c r="G4" s="57"/>
      <c r="H4" s="58"/>
    </row>
    <row r="5" spans="1:8">
      <c r="A5" s="81"/>
      <c r="B5" s="66"/>
      <c r="C5" s="82"/>
      <c r="D5" s="64"/>
      <c r="E5" s="83"/>
      <c r="H5" s="58"/>
    </row>
    <row r="6" spans="1:8">
      <c r="A6" s="81"/>
      <c r="B6" s="66"/>
      <c r="C6" s="82"/>
      <c r="D6" s="64"/>
      <c r="E6" s="83"/>
      <c r="H6" s="58"/>
    </row>
    <row r="7" spans="1:8">
      <c r="A7" s="59"/>
      <c r="B7" s="71"/>
      <c r="C7" s="61"/>
      <c r="D7" s="61"/>
      <c r="E7" s="62"/>
      <c r="H7" s="58"/>
    </row>
    <row r="8" spans="1:8">
      <c r="A8" s="59"/>
      <c r="B8" s="71"/>
      <c r="C8" s="61"/>
      <c r="D8" s="61"/>
      <c r="E8" s="62"/>
      <c r="H8" s="58"/>
    </row>
    <row r="9" spans="1:8">
      <c r="A9" s="59"/>
      <c r="B9" s="71"/>
      <c r="C9" s="61"/>
      <c r="D9" s="61"/>
      <c r="E9" s="62"/>
      <c r="H9" s="58"/>
    </row>
    <row r="10" spans="1:8">
      <c r="A10" s="59"/>
      <c r="B10" s="71"/>
      <c r="C10" s="61"/>
      <c r="D10" s="61"/>
      <c r="E10" s="62"/>
      <c r="H10" s="58"/>
    </row>
    <row r="11" spans="1:8">
      <c r="A11" s="59"/>
      <c r="B11" s="71"/>
      <c r="C11" s="61"/>
      <c r="D11" s="61"/>
      <c r="E11" s="62"/>
    </row>
    <row r="12" spans="1:8">
      <c r="A12" s="59"/>
      <c r="B12" s="71"/>
      <c r="C12" s="61"/>
      <c r="D12" s="61"/>
      <c r="E12" s="62"/>
    </row>
    <row r="13" spans="1:8">
      <c r="A13" s="59"/>
      <c r="B13" s="71"/>
      <c r="C13" s="61"/>
      <c r="D13" s="61"/>
      <c r="E13" s="62"/>
    </row>
    <row r="14" spans="1:8">
      <c r="A14" s="59"/>
      <c r="B14" s="71"/>
      <c r="C14" s="61"/>
      <c r="D14" s="61"/>
      <c r="E14" s="62"/>
    </row>
    <row r="15" spans="1:8">
      <c r="A15" s="61"/>
      <c r="B15" s="71"/>
      <c r="C15" s="61"/>
      <c r="D15" s="61"/>
      <c r="E15" s="62"/>
    </row>
    <row r="16" spans="1:8" ht="15">
      <c r="A16" s="61"/>
      <c r="B16" s="61"/>
      <c r="C16" s="61"/>
      <c r="D16" s="61"/>
      <c r="E16" s="63">
        <f>SUM(E5:E15)</f>
        <v>0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H16"/>
  <sheetViews>
    <sheetView zoomScaleNormal="100" workbookViewId="0">
      <selection activeCell="A3" sqref="A3"/>
    </sheetView>
  </sheetViews>
  <sheetFormatPr defaultColWidth="8.625" defaultRowHeight="14.25"/>
  <cols>
    <col min="1" max="1" width="10.125" customWidth="1"/>
    <col min="2" max="2" width="20.875" customWidth="1"/>
    <col min="3" max="3" width="27.25" customWidth="1"/>
    <col min="4" max="4" width="63.75" customWidth="1"/>
    <col min="5" max="5" width="12.875" customWidth="1"/>
    <col min="7" max="7" width="20.375" style="54" customWidth="1"/>
  </cols>
  <sheetData>
    <row r="1" spans="1:8" ht="15">
      <c r="A1" s="135" t="s">
        <v>61</v>
      </c>
      <c r="B1" s="135"/>
      <c r="C1" s="135"/>
      <c r="D1" s="135"/>
      <c r="E1" s="135"/>
      <c r="F1" s="55"/>
      <c r="G1" s="55"/>
    </row>
    <row r="2" spans="1:8" ht="15">
      <c r="A2" s="135" t="s">
        <v>66</v>
      </c>
      <c r="B2" s="135"/>
      <c r="C2" s="135"/>
      <c r="D2" s="135"/>
      <c r="E2" s="135"/>
      <c r="F2" s="55"/>
    </row>
    <row r="4" spans="1:8" ht="15">
      <c r="A4" s="56" t="s">
        <v>35</v>
      </c>
      <c r="B4" s="56" t="s">
        <v>36</v>
      </c>
      <c r="C4" s="56" t="s">
        <v>37</v>
      </c>
      <c r="D4" s="56" t="s">
        <v>38</v>
      </c>
      <c r="E4" s="56" t="s">
        <v>39</v>
      </c>
      <c r="G4" s="57"/>
      <c r="H4" s="58"/>
    </row>
    <row r="5" spans="1:8">
      <c r="A5" s="81"/>
      <c r="B5" s="106"/>
      <c r="C5" s="106"/>
      <c r="E5" s="69"/>
      <c r="H5" s="58"/>
    </row>
    <row r="6" spans="1:8">
      <c r="A6" s="81"/>
      <c r="B6" s="66"/>
      <c r="C6" s="82"/>
      <c r="D6" s="64"/>
      <c r="E6" s="83"/>
      <c r="H6" s="58"/>
    </row>
    <row r="7" spans="1:8">
      <c r="A7" s="59"/>
      <c r="B7" s="71"/>
      <c r="C7" s="61"/>
      <c r="D7" s="61"/>
      <c r="E7" s="62"/>
      <c r="H7" s="58"/>
    </row>
    <row r="8" spans="1:8">
      <c r="A8" s="59"/>
      <c r="B8" s="71"/>
      <c r="C8" s="61"/>
      <c r="D8" s="61"/>
      <c r="E8" s="62"/>
      <c r="H8" s="58"/>
    </row>
    <row r="9" spans="1:8">
      <c r="A9" s="59"/>
      <c r="B9" s="71"/>
      <c r="C9" s="61"/>
      <c r="D9" s="61"/>
      <c r="E9" s="62"/>
      <c r="H9" s="58"/>
    </row>
    <row r="10" spans="1:8">
      <c r="A10" s="59"/>
      <c r="B10" s="71"/>
      <c r="C10" s="61"/>
      <c r="D10" s="61"/>
      <c r="E10" s="62"/>
      <c r="H10" s="58"/>
    </row>
    <row r="11" spans="1:8">
      <c r="A11" s="59"/>
      <c r="B11" s="71"/>
      <c r="C11" s="61"/>
      <c r="D11" s="61"/>
      <c r="E11" s="62"/>
    </row>
    <row r="12" spans="1:8">
      <c r="A12" s="59"/>
      <c r="B12" s="71"/>
      <c r="C12" s="61"/>
      <c r="D12" s="61"/>
      <c r="E12" s="62"/>
    </row>
    <row r="13" spans="1:8">
      <c r="A13" s="59"/>
      <c r="B13" s="71"/>
      <c r="C13" s="61"/>
      <c r="D13" s="61"/>
      <c r="E13" s="62"/>
    </row>
    <row r="14" spans="1:8">
      <c r="A14" s="59"/>
      <c r="B14" s="71"/>
      <c r="C14" s="61"/>
      <c r="D14" s="61"/>
      <c r="E14" s="62"/>
    </row>
    <row r="15" spans="1:8">
      <c r="A15" s="61"/>
      <c r="B15" s="71"/>
      <c r="C15" s="61"/>
      <c r="D15" s="61"/>
      <c r="E15" s="62"/>
    </row>
    <row r="16" spans="1:8" ht="15">
      <c r="A16" s="61"/>
      <c r="B16" s="61"/>
      <c r="C16" s="61"/>
      <c r="D16" s="61"/>
      <c r="E16" s="63">
        <f>SUM(E5:E15)</f>
        <v>0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H16"/>
  <sheetViews>
    <sheetView zoomScaleNormal="100" workbookViewId="0">
      <selection activeCell="A3" sqref="A3"/>
    </sheetView>
  </sheetViews>
  <sheetFormatPr defaultColWidth="8.625" defaultRowHeight="14.25"/>
  <cols>
    <col min="1" max="1" width="10.125" customWidth="1"/>
    <col min="2" max="2" width="20.875" customWidth="1"/>
    <col min="3" max="3" width="27.25" customWidth="1"/>
    <col min="4" max="4" width="63.75" customWidth="1"/>
    <col min="5" max="5" width="12.875" customWidth="1"/>
    <col min="7" max="7" width="20.375" style="54" customWidth="1"/>
  </cols>
  <sheetData>
    <row r="1" spans="1:8" ht="15">
      <c r="A1" s="135" t="s">
        <v>61</v>
      </c>
      <c r="B1" s="135"/>
      <c r="C1" s="135"/>
      <c r="D1" s="135"/>
      <c r="E1" s="135"/>
      <c r="F1" s="55"/>
      <c r="G1" s="55"/>
    </row>
    <row r="2" spans="1:8" ht="15">
      <c r="A2" s="135" t="s">
        <v>66</v>
      </c>
      <c r="B2" s="135"/>
      <c r="C2" s="135"/>
      <c r="D2" s="135"/>
      <c r="E2" s="135"/>
      <c r="F2" s="55"/>
    </row>
    <row r="4" spans="1:8" ht="15">
      <c r="A4" s="56" t="s">
        <v>35</v>
      </c>
      <c r="B4" s="56" t="s">
        <v>36</v>
      </c>
      <c r="C4" s="56" t="s">
        <v>37</v>
      </c>
      <c r="D4" s="56" t="s">
        <v>38</v>
      </c>
      <c r="E4" s="56" t="s">
        <v>39</v>
      </c>
      <c r="G4" s="57"/>
      <c r="H4" s="58"/>
    </row>
    <row r="5" spans="1:8">
      <c r="A5" s="81"/>
      <c r="B5" s="106"/>
      <c r="C5" s="106"/>
      <c r="E5" s="69"/>
      <c r="H5" s="58"/>
    </row>
    <row r="6" spans="1:8">
      <c r="A6" s="81"/>
      <c r="B6" s="66"/>
      <c r="C6" s="82"/>
      <c r="D6" s="64"/>
      <c r="E6" s="83"/>
      <c r="H6" s="58"/>
    </row>
    <row r="7" spans="1:8">
      <c r="A7" s="59"/>
      <c r="B7" s="71"/>
      <c r="C7" s="61"/>
      <c r="D7" s="61"/>
      <c r="E7" s="62"/>
      <c r="H7" s="58"/>
    </row>
    <row r="8" spans="1:8">
      <c r="A8" s="59"/>
      <c r="B8" s="71"/>
      <c r="C8" s="61"/>
      <c r="D8" s="61"/>
      <c r="E8" s="62"/>
      <c r="H8" s="58"/>
    </row>
    <row r="9" spans="1:8">
      <c r="A9" s="59"/>
      <c r="B9" s="71"/>
      <c r="C9" s="61"/>
      <c r="D9" s="61"/>
      <c r="E9" s="62"/>
      <c r="H9" s="58"/>
    </row>
    <row r="10" spans="1:8">
      <c r="A10" s="59"/>
      <c r="B10" s="71"/>
      <c r="C10" s="61"/>
      <c r="D10" s="61"/>
      <c r="E10" s="62"/>
      <c r="H10" s="58"/>
    </row>
    <row r="11" spans="1:8">
      <c r="A11" s="59"/>
      <c r="B11" s="71"/>
      <c r="C11" s="61"/>
      <c r="D11" s="61"/>
      <c r="E11" s="62"/>
    </row>
    <row r="12" spans="1:8">
      <c r="A12" s="59"/>
      <c r="B12" s="71"/>
      <c r="C12" s="61"/>
      <c r="D12" s="61"/>
      <c r="E12" s="62"/>
    </row>
    <row r="13" spans="1:8">
      <c r="A13" s="59"/>
      <c r="B13" s="71"/>
      <c r="C13" s="61"/>
      <c r="D13" s="61"/>
      <c r="E13" s="62"/>
    </row>
    <row r="14" spans="1:8">
      <c r="A14" s="59"/>
      <c r="B14" s="71"/>
      <c r="C14" s="61"/>
      <c r="D14" s="61"/>
      <c r="E14" s="62"/>
    </row>
    <row r="15" spans="1:8">
      <c r="A15" s="61"/>
      <c r="B15" s="71"/>
      <c r="C15" s="61"/>
      <c r="D15" s="61"/>
      <c r="E15" s="62"/>
    </row>
    <row r="16" spans="1:8" ht="15">
      <c r="A16" s="61"/>
      <c r="B16" s="61"/>
      <c r="C16" s="61"/>
      <c r="D16" s="61"/>
      <c r="E16" s="63">
        <f>SUM(E5:E15)</f>
        <v>0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H16"/>
  <sheetViews>
    <sheetView zoomScaleNormal="100" workbookViewId="0">
      <selection activeCell="A2" sqref="A2:E2"/>
    </sheetView>
  </sheetViews>
  <sheetFormatPr defaultColWidth="8.625" defaultRowHeight="14.25"/>
  <cols>
    <col min="1" max="1" width="10.125" customWidth="1"/>
    <col min="2" max="2" width="20.875" customWidth="1"/>
    <col min="3" max="3" width="27.25" customWidth="1"/>
    <col min="4" max="4" width="63.75" customWidth="1"/>
    <col min="5" max="5" width="12.875" customWidth="1"/>
    <col min="7" max="7" width="20.375" style="54" customWidth="1"/>
  </cols>
  <sheetData>
    <row r="1" spans="1:8" ht="15">
      <c r="A1" s="135" t="s">
        <v>61</v>
      </c>
      <c r="B1" s="135"/>
      <c r="C1" s="135"/>
      <c r="D1" s="135"/>
      <c r="E1" s="135"/>
      <c r="F1" s="55"/>
      <c r="G1" s="55"/>
    </row>
    <row r="2" spans="1:8" ht="15">
      <c r="A2" s="135" t="s">
        <v>66</v>
      </c>
      <c r="B2" s="135"/>
      <c r="C2" s="135"/>
      <c r="D2" s="135"/>
      <c r="E2" s="135"/>
      <c r="F2" s="55"/>
    </row>
    <row r="4" spans="1:8" ht="15">
      <c r="A4" s="56" t="s">
        <v>35</v>
      </c>
      <c r="B4" s="56" t="s">
        <v>36</v>
      </c>
      <c r="C4" s="56" t="s">
        <v>37</v>
      </c>
      <c r="D4" s="56" t="s">
        <v>38</v>
      </c>
      <c r="E4" s="56" t="s">
        <v>39</v>
      </c>
      <c r="G4" s="57"/>
      <c r="H4" s="58"/>
    </row>
    <row r="5" spans="1:8">
      <c r="A5" s="81"/>
      <c r="B5" s="106"/>
      <c r="C5" s="106"/>
      <c r="E5" s="69"/>
      <c r="H5" s="58"/>
    </row>
    <row r="6" spans="1:8">
      <c r="A6" s="81"/>
      <c r="B6" s="66"/>
      <c r="C6" s="82"/>
      <c r="D6" s="64"/>
      <c r="E6" s="83"/>
      <c r="H6" s="58"/>
    </row>
    <row r="7" spans="1:8">
      <c r="A7" s="59"/>
      <c r="B7" s="71"/>
      <c r="C7" s="61"/>
      <c r="D7" s="61"/>
      <c r="E7" s="62"/>
      <c r="H7" s="58"/>
    </row>
    <row r="8" spans="1:8">
      <c r="A8" s="59"/>
      <c r="B8" s="71"/>
      <c r="C8" s="61"/>
      <c r="D8" s="61"/>
      <c r="E8" s="62"/>
      <c r="H8" s="58"/>
    </row>
    <row r="9" spans="1:8">
      <c r="A9" s="59"/>
      <c r="B9" s="71"/>
      <c r="C9" s="61"/>
      <c r="D9" s="61"/>
      <c r="E9" s="62"/>
      <c r="H9" s="58"/>
    </row>
    <row r="10" spans="1:8">
      <c r="A10" s="59"/>
      <c r="B10" s="71"/>
      <c r="C10" s="61"/>
      <c r="D10" s="61"/>
      <c r="E10" s="62"/>
      <c r="H10" s="58"/>
    </row>
    <row r="11" spans="1:8">
      <c r="A11" s="59"/>
      <c r="B11" s="71"/>
      <c r="C11" s="61"/>
      <c r="D11" s="61"/>
      <c r="E11" s="62"/>
    </row>
    <row r="12" spans="1:8">
      <c r="A12" s="59"/>
      <c r="B12" s="71"/>
      <c r="C12" s="61"/>
      <c r="D12" s="61"/>
      <c r="E12" s="62"/>
    </row>
    <row r="13" spans="1:8">
      <c r="A13" s="59"/>
      <c r="B13" s="71"/>
      <c r="C13" s="61"/>
      <c r="D13" s="61"/>
      <c r="E13" s="62"/>
    </row>
    <row r="14" spans="1:8">
      <c r="A14" s="59"/>
      <c r="B14" s="71"/>
      <c r="C14" s="61"/>
      <c r="D14" s="61"/>
      <c r="E14" s="62"/>
    </row>
    <row r="15" spans="1:8">
      <c r="A15" s="61"/>
      <c r="B15" s="71"/>
      <c r="C15" s="61"/>
      <c r="D15" s="61"/>
      <c r="E15" s="62"/>
    </row>
    <row r="16" spans="1:8" ht="15">
      <c r="A16" s="61"/>
      <c r="B16" s="61"/>
      <c r="C16" s="61"/>
      <c r="D16" s="61"/>
      <c r="E16" s="63">
        <f>SUM(E5:E15)</f>
        <v>0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H25"/>
  <sheetViews>
    <sheetView zoomScaleNormal="100" workbookViewId="0">
      <selection activeCell="D19" sqref="D19"/>
    </sheetView>
  </sheetViews>
  <sheetFormatPr defaultColWidth="8.625" defaultRowHeight="14.25"/>
  <cols>
    <col min="1" max="1" width="11.125" customWidth="1"/>
    <col min="2" max="2" width="22.25" customWidth="1"/>
    <col min="3" max="3" width="29.75" customWidth="1"/>
    <col min="4" max="4" width="54.125" customWidth="1"/>
    <col min="5" max="5" width="12.875" customWidth="1"/>
  </cols>
  <sheetData>
    <row r="1" spans="1:8" ht="15">
      <c r="A1" s="135" t="s">
        <v>62</v>
      </c>
      <c r="B1" s="135"/>
      <c r="C1" s="135"/>
      <c r="D1" s="135"/>
      <c r="E1" s="135"/>
      <c r="F1" s="55"/>
    </row>
    <row r="2" spans="1:8" ht="15">
      <c r="A2" s="135" t="s">
        <v>66</v>
      </c>
      <c r="B2" s="135"/>
      <c r="C2" s="135"/>
      <c r="D2" s="135"/>
      <c r="E2" s="135"/>
      <c r="F2" s="55"/>
    </row>
    <row r="4" spans="1:8" ht="15">
      <c r="A4" s="56" t="s">
        <v>35</v>
      </c>
      <c r="B4" s="56" t="s">
        <v>36</v>
      </c>
      <c r="C4" s="56" t="s">
        <v>53</v>
      </c>
      <c r="D4" s="56" t="s">
        <v>38</v>
      </c>
      <c r="E4" s="56" t="s">
        <v>39</v>
      </c>
      <c r="G4" s="58"/>
    </row>
    <row r="5" spans="1:8">
      <c r="A5" s="70">
        <v>43861</v>
      </c>
      <c r="B5" s="90"/>
      <c r="C5" s="120" t="s">
        <v>87</v>
      </c>
      <c r="D5" s="118" t="s">
        <v>88</v>
      </c>
      <c r="E5" s="62">
        <v>30.12</v>
      </c>
      <c r="G5" s="58"/>
    </row>
    <row r="6" spans="1:8">
      <c r="A6" s="70">
        <v>43890</v>
      </c>
      <c r="B6" s="112"/>
      <c r="C6" s="125" t="s">
        <v>87</v>
      </c>
      <c r="D6" s="61" t="s">
        <v>88</v>
      </c>
      <c r="E6" s="62">
        <v>28.19</v>
      </c>
      <c r="G6" s="58"/>
    </row>
    <row r="7" spans="1:8">
      <c r="A7" s="70">
        <v>43921</v>
      </c>
      <c r="B7" s="112"/>
      <c r="C7" s="125" t="s">
        <v>87</v>
      </c>
      <c r="D7" s="61" t="s">
        <v>88</v>
      </c>
      <c r="E7" s="62">
        <v>30.14</v>
      </c>
      <c r="G7" s="58"/>
    </row>
    <row r="8" spans="1:8">
      <c r="A8" s="70">
        <v>43952</v>
      </c>
      <c r="B8" s="112"/>
      <c r="C8" s="125" t="s">
        <v>87</v>
      </c>
      <c r="D8" s="61" t="s">
        <v>88</v>
      </c>
      <c r="E8" s="62">
        <v>29.18</v>
      </c>
      <c r="G8" s="58"/>
    </row>
    <row r="9" spans="1:8">
      <c r="A9" s="70">
        <v>43970</v>
      </c>
      <c r="B9" s="112" t="s">
        <v>156</v>
      </c>
      <c r="C9" s="125" t="s">
        <v>202</v>
      </c>
      <c r="D9" t="s">
        <v>157</v>
      </c>
      <c r="E9" s="62">
        <v>150</v>
      </c>
      <c r="G9" s="58"/>
    </row>
    <row r="10" spans="1:8">
      <c r="A10" s="98">
        <v>43973</v>
      </c>
      <c r="B10" s="88" t="s">
        <v>155</v>
      </c>
      <c r="C10" s="126" t="s">
        <v>154</v>
      </c>
      <c r="D10" t="s">
        <v>158</v>
      </c>
      <c r="E10" s="100">
        <v>200</v>
      </c>
      <c r="G10" s="54"/>
      <c r="H10" s="58"/>
    </row>
    <row r="11" spans="1:8">
      <c r="A11" s="70">
        <v>43982</v>
      </c>
      <c r="B11" s="112"/>
      <c r="C11" s="76" t="s">
        <v>87</v>
      </c>
      <c r="D11" t="s">
        <v>88</v>
      </c>
      <c r="E11" s="62">
        <v>30.17</v>
      </c>
      <c r="G11" s="54"/>
      <c r="H11" s="58"/>
    </row>
    <row r="12" spans="1:8">
      <c r="A12" s="70">
        <v>44012</v>
      </c>
      <c r="B12" s="112"/>
      <c r="C12" s="76" t="s">
        <v>87</v>
      </c>
      <c r="D12" s="61" t="s">
        <v>88</v>
      </c>
      <c r="E12" s="62">
        <v>28.66</v>
      </c>
      <c r="G12" s="54"/>
      <c r="H12" s="58"/>
    </row>
    <row r="13" spans="1:8">
      <c r="A13" s="70">
        <v>44043</v>
      </c>
      <c r="B13" s="112"/>
      <c r="C13" s="76" t="s">
        <v>87</v>
      </c>
      <c r="D13" s="61" t="s">
        <v>88</v>
      </c>
      <c r="E13" s="72">
        <v>8.89</v>
      </c>
      <c r="G13" s="54"/>
      <c r="H13" s="58"/>
    </row>
    <row r="14" spans="1:8" ht="28.5">
      <c r="A14" s="65">
        <v>44050</v>
      </c>
      <c r="B14" s="112"/>
      <c r="C14" s="125" t="s">
        <v>202</v>
      </c>
      <c r="D14" s="127" t="s">
        <v>201</v>
      </c>
      <c r="E14" s="69">
        <v>123</v>
      </c>
      <c r="G14" s="54"/>
      <c r="H14" s="58"/>
    </row>
    <row r="15" spans="1:8">
      <c r="A15" s="65">
        <v>44074</v>
      </c>
      <c r="B15" s="106"/>
      <c r="C15" s="76" t="s">
        <v>87</v>
      </c>
      <c r="D15" s="64" t="s">
        <v>88</v>
      </c>
      <c r="E15" s="72">
        <v>2.93</v>
      </c>
      <c r="G15" s="54"/>
      <c r="H15" s="58"/>
    </row>
    <row r="16" spans="1:8">
      <c r="A16" s="70">
        <v>44103</v>
      </c>
      <c r="B16" s="112"/>
      <c r="C16" s="76" t="s">
        <v>87</v>
      </c>
      <c r="D16" s="61" t="s">
        <v>229</v>
      </c>
      <c r="E16" s="72">
        <v>7.48</v>
      </c>
      <c r="G16" s="54"/>
      <c r="H16" s="58"/>
    </row>
    <row r="17" spans="1:8">
      <c r="A17" s="70">
        <v>44104</v>
      </c>
      <c r="B17" s="112"/>
      <c r="C17" s="76" t="s">
        <v>87</v>
      </c>
      <c r="D17" s="64" t="s">
        <v>88</v>
      </c>
      <c r="E17" s="72">
        <v>2.84</v>
      </c>
      <c r="G17" s="54"/>
      <c r="H17" s="58"/>
    </row>
    <row r="18" spans="1:8">
      <c r="A18" s="70">
        <v>44135</v>
      </c>
      <c r="B18" s="112"/>
      <c r="C18" s="76" t="s">
        <v>87</v>
      </c>
      <c r="D18" s="64" t="s">
        <v>88</v>
      </c>
      <c r="E18" s="72">
        <v>2.93</v>
      </c>
      <c r="G18" s="54"/>
      <c r="H18" s="58"/>
    </row>
    <row r="19" spans="1:8">
      <c r="A19" s="70">
        <v>44165</v>
      </c>
      <c r="B19" s="112"/>
      <c r="C19" s="76" t="s">
        <v>87</v>
      </c>
      <c r="D19" s="64" t="s">
        <v>88</v>
      </c>
      <c r="E19" s="72">
        <v>2.84</v>
      </c>
      <c r="G19" s="54"/>
      <c r="H19" s="58"/>
    </row>
    <row r="20" spans="1:8">
      <c r="A20" s="70">
        <v>44196</v>
      </c>
      <c r="B20" s="112"/>
      <c r="C20" s="76" t="s">
        <v>87</v>
      </c>
      <c r="D20" s="64" t="s">
        <v>88</v>
      </c>
      <c r="E20" s="72">
        <v>2.93</v>
      </c>
      <c r="G20" s="54"/>
      <c r="H20" s="58"/>
    </row>
    <row r="21" spans="1:8">
      <c r="A21" s="70"/>
      <c r="B21" s="112"/>
      <c r="C21" s="76"/>
      <c r="D21" s="61"/>
      <c r="E21" s="72"/>
      <c r="G21" s="54"/>
      <c r="H21" s="58"/>
    </row>
    <row r="22" spans="1:8">
      <c r="A22" s="115"/>
      <c r="B22" s="112"/>
      <c r="C22" s="76"/>
      <c r="D22" s="61"/>
      <c r="E22" s="72"/>
      <c r="G22" s="54"/>
      <c r="H22" s="58"/>
    </row>
    <row r="23" spans="1:8">
      <c r="A23" s="115"/>
      <c r="B23" s="112"/>
      <c r="C23" s="73"/>
      <c r="D23" s="61"/>
      <c r="E23" s="72"/>
      <c r="G23" s="54"/>
      <c r="H23" s="58"/>
    </row>
    <row r="24" spans="1:8">
      <c r="A24" s="115"/>
      <c r="B24" s="112"/>
      <c r="C24" s="73"/>
      <c r="D24" s="61"/>
      <c r="E24" s="72"/>
      <c r="G24" s="54"/>
      <c r="H24" s="58"/>
    </row>
    <row r="25" spans="1:8" ht="15">
      <c r="A25" s="61"/>
      <c r="B25" s="61"/>
      <c r="C25" s="73"/>
      <c r="D25" s="61"/>
      <c r="E25" s="63">
        <f>SUM(E5:E24)</f>
        <v>680.3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48576"/>
  <sheetViews>
    <sheetView tabSelected="1" zoomScaleNormal="100" workbookViewId="0">
      <pane ySplit="1" topLeftCell="A2" activePane="bottomLeft" state="frozen"/>
      <selection pane="bottomLeft" activeCell="E17" sqref="E17"/>
    </sheetView>
  </sheetViews>
  <sheetFormatPr defaultColWidth="8.625" defaultRowHeight="14.25"/>
  <cols>
    <col min="1" max="1" width="10.125" customWidth="1"/>
    <col min="2" max="2" width="20.875" customWidth="1"/>
    <col min="3" max="3" width="16.875" customWidth="1"/>
    <col min="4" max="4" width="56" customWidth="1"/>
    <col min="5" max="5" width="12.875" customWidth="1"/>
    <col min="7" max="7" width="20.375" style="54" customWidth="1"/>
  </cols>
  <sheetData>
    <row r="1" spans="1:8" ht="15">
      <c r="A1" s="135" t="s">
        <v>40</v>
      </c>
      <c r="B1" s="135"/>
      <c r="C1" s="135"/>
      <c r="D1" s="135"/>
      <c r="E1" s="135"/>
      <c r="F1" s="55"/>
      <c r="G1" s="55"/>
    </row>
    <row r="2" spans="1:8" ht="15">
      <c r="A2" s="135" t="s">
        <v>66</v>
      </c>
      <c r="B2" s="135"/>
      <c r="C2" s="135"/>
      <c r="D2" s="135"/>
      <c r="E2" s="135"/>
      <c r="F2" s="55"/>
    </row>
    <row r="4" spans="1:8" ht="15">
      <c r="A4" s="56" t="s">
        <v>35</v>
      </c>
      <c r="B4" s="56" t="s">
        <v>36</v>
      </c>
      <c r="C4" s="56" t="s">
        <v>37</v>
      </c>
      <c r="D4" s="56" t="s">
        <v>38</v>
      </c>
      <c r="E4" s="56" t="s">
        <v>39</v>
      </c>
      <c r="G4" s="57"/>
      <c r="H4" s="58"/>
    </row>
    <row r="5" spans="1:8">
      <c r="A5" s="59">
        <v>43874</v>
      </c>
      <c r="B5" s="60" t="s">
        <v>108</v>
      </c>
      <c r="C5" s="60" t="s">
        <v>109</v>
      </c>
      <c r="D5" s="61" t="s">
        <v>110</v>
      </c>
      <c r="E5" s="62">
        <v>515</v>
      </c>
      <c r="H5" s="58"/>
    </row>
    <row r="6" spans="1:8">
      <c r="A6" s="59">
        <v>43905</v>
      </c>
      <c r="B6" s="60" t="s">
        <v>120</v>
      </c>
      <c r="C6" s="60" t="s">
        <v>109</v>
      </c>
      <c r="D6" s="61" t="s">
        <v>121</v>
      </c>
      <c r="E6" s="62">
        <v>515</v>
      </c>
      <c r="H6" s="58"/>
    </row>
    <row r="7" spans="1:8">
      <c r="A7" s="59">
        <v>43941</v>
      </c>
      <c r="B7" s="60" t="s">
        <v>131</v>
      </c>
      <c r="C7" s="60" t="s">
        <v>109</v>
      </c>
      <c r="D7" s="61" t="s">
        <v>132</v>
      </c>
      <c r="E7" s="62">
        <v>515</v>
      </c>
      <c r="H7" s="58"/>
    </row>
    <row r="8" spans="1:8">
      <c r="A8" s="59">
        <v>43965</v>
      </c>
      <c r="B8" s="60" t="s">
        <v>139</v>
      </c>
      <c r="C8" s="60" t="s">
        <v>109</v>
      </c>
      <c r="D8" s="61" t="s">
        <v>140</v>
      </c>
      <c r="E8" s="62">
        <v>515</v>
      </c>
      <c r="H8" s="58"/>
    </row>
    <row r="9" spans="1:8" ht="14.25" customHeight="1">
      <c r="A9" s="59">
        <v>43994</v>
      </c>
      <c r="B9" s="60" t="s">
        <v>175</v>
      </c>
      <c r="C9" s="60" t="s">
        <v>109</v>
      </c>
      <c r="D9" s="61" t="s">
        <v>176</v>
      </c>
      <c r="E9" s="62">
        <v>515</v>
      </c>
      <c r="H9" s="58"/>
    </row>
    <row r="10" spans="1:8">
      <c r="A10" s="59">
        <v>44024</v>
      </c>
      <c r="B10" s="60" t="s">
        <v>190</v>
      </c>
      <c r="C10" s="60" t="s">
        <v>109</v>
      </c>
      <c r="D10" s="61" t="s">
        <v>191</v>
      </c>
      <c r="E10" s="62">
        <v>515</v>
      </c>
      <c r="H10" s="58"/>
    </row>
    <row r="11" spans="1:8">
      <c r="A11" s="59">
        <v>44055</v>
      </c>
      <c r="B11" s="60" t="s">
        <v>208</v>
      </c>
      <c r="C11" s="60" t="s">
        <v>109</v>
      </c>
      <c r="D11" s="61" t="s">
        <v>209</v>
      </c>
      <c r="E11" s="62">
        <v>515</v>
      </c>
      <c r="H11" s="58"/>
    </row>
    <row r="12" spans="1:8">
      <c r="A12" s="59">
        <v>44088</v>
      </c>
      <c r="B12" s="60" t="s">
        <v>221</v>
      </c>
      <c r="C12" s="60" t="s">
        <v>109</v>
      </c>
      <c r="D12" s="61" t="s">
        <v>222</v>
      </c>
      <c r="E12" s="62">
        <v>515</v>
      </c>
      <c r="H12" s="58"/>
    </row>
    <row r="13" spans="1:8">
      <c r="A13" s="59">
        <v>44130</v>
      </c>
      <c r="B13" s="60" t="s">
        <v>241</v>
      </c>
      <c r="C13" s="60" t="s">
        <v>109</v>
      </c>
      <c r="D13" s="61" t="s">
        <v>242</v>
      </c>
      <c r="E13" s="62">
        <v>515</v>
      </c>
      <c r="H13" s="58"/>
    </row>
    <row r="14" spans="1:8">
      <c r="A14" s="59">
        <v>44145</v>
      </c>
      <c r="B14" s="60" t="s">
        <v>252</v>
      </c>
      <c r="C14" s="60" t="s">
        <v>109</v>
      </c>
      <c r="D14" s="61" t="s">
        <v>253</v>
      </c>
      <c r="E14" s="62">
        <v>515</v>
      </c>
      <c r="H14" s="58"/>
    </row>
    <row r="15" spans="1:8">
      <c r="A15" s="59">
        <v>44180</v>
      </c>
      <c r="B15" s="60" t="s">
        <v>275</v>
      </c>
      <c r="C15" s="60" t="s">
        <v>109</v>
      </c>
      <c r="D15" s="61" t="s">
        <v>276</v>
      </c>
      <c r="E15" s="62">
        <v>515</v>
      </c>
      <c r="H15" s="58"/>
    </row>
    <row r="16" spans="1:8">
      <c r="A16" s="59">
        <v>44238</v>
      </c>
      <c r="B16" s="60" t="s">
        <v>288</v>
      </c>
      <c r="C16" s="60" t="s">
        <v>109</v>
      </c>
      <c r="D16" s="61" t="s">
        <v>289</v>
      </c>
      <c r="E16" s="62">
        <v>515</v>
      </c>
      <c r="H16" s="58"/>
    </row>
    <row r="17" spans="1:5">
      <c r="A17" s="59"/>
      <c r="B17" s="60"/>
      <c r="C17" s="60"/>
      <c r="D17" s="61"/>
      <c r="E17" s="62"/>
    </row>
    <row r="18" spans="1:5" ht="15">
      <c r="A18" s="59"/>
      <c r="B18" s="61"/>
      <c r="C18" s="61"/>
      <c r="D18" s="61"/>
      <c r="E18" s="63">
        <f>SUM(E5:E17)</f>
        <v>6180</v>
      </c>
    </row>
    <row r="1048576" spans="4:4">
      <c r="D1048576" s="61" t="s">
        <v>41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9"/>
  <sheetViews>
    <sheetView zoomScaleNormal="100" workbookViewId="0">
      <pane ySplit="1" topLeftCell="A2" activePane="bottomLeft" state="frozen"/>
      <selection pane="bottomLeft" activeCell="A17" sqref="A17"/>
    </sheetView>
  </sheetViews>
  <sheetFormatPr defaultColWidth="8.625" defaultRowHeight="14.25"/>
  <cols>
    <col min="1" max="1" width="10.125" customWidth="1"/>
    <col min="2" max="3" width="20.875" customWidth="1"/>
    <col min="4" max="4" width="47.625" customWidth="1"/>
    <col min="5" max="5" width="13.75" customWidth="1"/>
    <col min="7" max="7" width="20.375" style="54" customWidth="1"/>
  </cols>
  <sheetData>
    <row r="1" spans="1:8" ht="15">
      <c r="A1" s="135" t="s">
        <v>42</v>
      </c>
      <c r="B1" s="135"/>
      <c r="C1" s="135"/>
      <c r="D1" s="135"/>
      <c r="E1" s="135"/>
      <c r="F1" s="55"/>
      <c r="G1" s="55"/>
    </row>
    <row r="2" spans="1:8" ht="15">
      <c r="A2" s="135" t="s">
        <v>66</v>
      </c>
      <c r="B2" s="135"/>
      <c r="C2" s="135"/>
      <c r="D2" s="135"/>
      <c r="E2" s="135"/>
      <c r="F2" s="55"/>
    </row>
    <row r="4" spans="1:8" ht="15">
      <c r="A4" s="56" t="s">
        <v>35</v>
      </c>
      <c r="B4" s="56" t="s">
        <v>36</v>
      </c>
      <c r="C4" s="56" t="s">
        <v>37</v>
      </c>
      <c r="D4" s="56" t="s">
        <v>38</v>
      </c>
      <c r="E4" s="56" t="s">
        <v>39</v>
      </c>
      <c r="G4" s="57"/>
      <c r="H4" s="58"/>
    </row>
    <row r="5" spans="1:8">
      <c r="A5" s="59">
        <v>43858</v>
      </c>
      <c r="B5" s="117"/>
      <c r="C5" s="117" t="s">
        <v>79</v>
      </c>
      <c r="D5" s="119" t="s">
        <v>80</v>
      </c>
      <c r="E5" s="62">
        <v>100</v>
      </c>
      <c r="H5" s="58"/>
    </row>
    <row r="6" spans="1:8">
      <c r="A6" s="59">
        <v>43889</v>
      </c>
      <c r="B6" s="117"/>
      <c r="C6" s="117" t="s">
        <v>79</v>
      </c>
      <c r="D6" s="119" t="s">
        <v>112</v>
      </c>
      <c r="E6" s="62">
        <v>100</v>
      </c>
      <c r="H6" s="58"/>
    </row>
    <row r="7" spans="1:8">
      <c r="A7" s="59">
        <v>43918</v>
      </c>
      <c r="B7" s="60"/>
      <c r="C7" s="60" t="s">
        <v>79</v>
      </c>
      <c r="D7" s="119" t="s">
        <v>123</v>
      </c>
      <c r="E7" s="62">
        <v>100</v>
      </c>
      <c r="H7" s="58"/>
    </row>
    <row r="8" spans="1:8">
      <c r="A8" s="59">
        <v>43949</v>
      </c>
      <c r="B8" s="60"/>
      <c r="C8" s="60" t="s">
        <v>79</v>
      </c>
      <c r="D8" s="119" t="s">
        <v>137</v>
      </c>
      <c r="E8" s="62">
        <v>100</v>
      </c>
      <c r="H8" s="58"/>
    </row>
    <row r="9" spans="1:8">
      <c r="A9" s="59">
        <v>43979</v>
      </c>
      <c r="B9" s="60"/>
      <c r="C9" s="60" t="s">
        <v>79</v>
      </c>
      <c r="D9" s="119" t="s">
        <v>160</v>
      </c>
      <c r="E9" s="62">
        <v>100</v>
      </c>
      <c r="H9" s="58"/>
    </row>
    <row r="10" spans="1:8">
      <c r="A10" s="59">
        <v>44011</v>
      </c>
      <c r="B10" s="60"/>
      <c r="C10" s="60" t="s">
        <v>79</v>
      </c>
      <c r="D10" s="119" t="s">
        <v>179</v>
      </c>
      <c r="E10" s="62">
        <v>100</v>
      </c>
      <c r="H10" s="58"/>
    </row>
    <row r="11" spans="1:8">
      <c r="A11" s="59">
        <v>44040</v>
      </c>
      <c r="B11" s="60"/>
      <c r="C11" s="60" t="s">
        <v>79</v>
      </c>
      <c r="D11" s="119" t="s">
        <v>193</v>
      </c>
      <c r="E11" s="62">
        <v>100</v>
      </c>
      <c r="H11" s="58"/>
    </row>
    <row r="12" spans="1:8">
      <c r="A12" s="59">
        <v>44071</v>
      </c>
      <c r="B12" s="60"/>
      <c r="C12" s="60" t="s">
        <v>79</v>
      </c>
      <c r="D12" s="119" t="s">
        <v>216</v>
      </c>
      <c r="E12" s="62">
        <v>100</v>
      </c>
      <c r="H12" s="58"/>
    </row>
    <row r="13" spans="1:8">
      <c r="A13" s="59">
        <v>44102</v>
      </c>
      <c r="B13" s="60"/>
      <c r="C13" s="60" t="s">
        <v>79</v>
      </c>
      <c r="D13" s="119" t="s">
        <v>227</v>
      </c>
      <c r="E13" s="62">
        <v>100</v>
      </c>
      <c r="H13" s="58"/>
    </row>
    <row r="14" spans="1:8">
      <c r="A14" s="59">
        <v>44132</v>
      </c>
      <c r="B14" s="60"/>
      <c r="C14" s="60" t="s">
        <v>79</v>
      </c>
      <c r="D14" s="119" t="s">
        <v>246</v>
      </c>
      <c r="E14" s="62">
        <v>100</v>
      </c>
      <c r="H14" s="58"/>
    </row>
    <row r="15" spans="1:8">
      <c r="A15" s="59">
        <v>44163</v>
      </c>
      <c r="B15" s="60"/>
      <c r="C15" s="60" t="s">
        <v>79</v>
      </c>
      <c r="D15" s="119" t="s">
        <v>268</v>
      </c>
      <c r="E15" s="62">
        <v>100</v>
      </c>
      <c r="H15" s="58"/>
    </row>
    <row r="16" spans="1:8">
      <c r="A16" s="59">
        <v>44193</v>
      </c>
      <c r="B16" s="60"/>
      <c r="C16" s="60" t="s">
        <v>79</v>
      </c>
      <c r="D16" s="119" t="s">
        <v>282</v>
      </c>
      <c r="E16" s="62">
        <v>100</v>
      </c>
      <c r="H16" s="58"/>
    </row>
    <row r="17" spans="1:8">
      <c r="A17" s="59"/>
      <c r="B17" s="60"/>
      <c r="C17" s="60"/>
      <c r="D17" s="61"/>
      <c r="E17" s="62"/>
      <c r="H17" s="58"/>
    </row>
    <row r="18" spans="1:8">
      <c r="A18" s="59"/>
      <c r="B18" s="60"/>
      <c r="C18" s="60"/>
      <c r="D18" s="61"/>
      <c r="E18" s="62"/>
      <c r="H18" s="58"/>
    </row>
    <row r="19" spans="1:8" ht="15">
      <c r="A19" s="61"/>
      <c r="B19" s="61"/>
      <c r="C19" s="61"/>
      <c r="D19" s="61"/>
      <c r="E19" s="63">
        <f>SUM(E5:E18)</f>
        <v>1200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048576"/>
  <sheetViews>
    <sheetView zoomScaleNormal="100" workbookViewId="0">
      <pane ySplit="1" topLeftCell="A2" activePane="bottomLeft" state="frozen"/>
      <selection pane="bottomLeft" activeCell="E17" sqref="E17"/>
    </sheetView>
  </sheetViews>
  <sheetFormatPr defaultColWidth="8.625" defaultRowHeight="14.25"/>
  <cols>
    <col min="1" max="1" width="11.375" customWidth="1"/>
    <col min="2" max="2" width="14.375" customWidth="1"/>
    <col min="3" max="3" width="28.125" customWidth="1"/>
    <col min="4" max="4" width="47.625" customWidth="1"/>
    <col min="5" max="5" width="14.125" customWidth="1"/>
    <col min="7" max="7" width="20.375" style="54" customWidth="1"/>
  </cols>
  <sheetData>
    <row r="1" spans="1:8" ht="15">
      <c r="A1" s="135" t="s">
        <v>43</v>
      </c>
      <c r="B1" s="135"/>
      <c r="C1" s="135"/>
      <c r="D1" s="135"/>
      <c r="E1" s="135"/>
      <c r="F1" s="55"/>
      <c r="G1" s="55"/>
    </row>
    <row r="2" spans="1:8" ht="15">
      <c r="A2" s="135" t="s">
        <v>66</v>
      </c>
      <c r="B2" s="135"/>
      <c r="C2" s="135"/>
      <c r="D2" s="135"/>
      <c r="E2" s="135"/>
      <c r="F2" s="55"/>
    </row>
    <row r="4" spans="1:8" ht="15">
      <c r="A4" s="56" t="s">
        <v>35</v>
      </c>
      <c r="B4" s="56" t="s">
        <v>36</v>
      </c>
      <c r="C4" s="56" t="s">
        <v>37</v>
      </c>
      <c r="D4" s="56" t="s">
        <v>38</v>
      </c>
      <c r="E4" s="56" t="s">
        <v>39</v>
      </c>
      <c r="G4" s="57"/>
      <c r="H4" s="58"/>
    </row>
    <row r="5" spans="1:8" ht="14.25" customHeight="1">
      <c r="A5" s="65">
        <v>43865</v>
      </c>
      <c r="B5" s="122" t="s">
        <v>91</v>
      </c>
      <c r="C5" s="123" t="s">
        <v>92</v>
      </c>
      <c r="D5" s="124" t="s">
        <v>93</v>
      </c>
      <c r="E5" s="69">
        <v>800</v>
      </c>
      <c r="H5" s="58"/>
    </row>
    <row r="6" spans="1:8">
      <c r="A6" s="70">
        <v>43905</v>
      </c>
      <c r="B6" s="71" t="s">
        <v>118</v>
      </c>
      <c r="C6" s="67" t="s">
        <v>92</v>
      </c>
      <c r="D6" s="124" t="s">
        <v>119</v>
      </c>
      <c r="E6" s="72">
        <v>800</v>
      </c>
      <c r="H6" s="58"/>
    </row>
    <row r="7" spans="1:8">
      <c r="A7" s="70">
        <v>43936</v>
      </c>
      <c r="B7" s="71" t="s">
        <v>129</v>
      </c>
      <c r="C7" s="73" t="s">
        <v>92</v>
      </c>
      <c r="D7" s="124" t="s">
        <v>130</v>
      </c>
      <c r="E7" s="72">
        <v>800</v>
      </c>
      <c r="H7" s="58"/>
    </row>
    <row r="8" spans="1:8">
      <c r="A8" s="70">
        <v>43958</v>
      </c>
      <c r="B8" s="71" t="s">
        <v>134</v>
      </c>
      <c r="C8" s="73" t="s">
        <v>92</v>
      </c>
      <c r="D8" s="124" t="s">
        <v>135</v>
      </c>
      <c r="E8" s="72">
        <v>800</v>
      </c>
      <c r="H8" s="58"/>
    </row>
    <row r="9" spans="1:8">
      <c r="A9" s="70">
        <v>43984</v>
      </c>
      <c r="B9" s="71" t="s">
        <v>165</v>
      </c>
      <c r="C9" s="73" t="s">
        <v>92</v>
      </c>
      <c r="D9" s="124" t="s">
        <v>166</v>
      </c>
      <c r="E9" s="72">
        <v>800</v>
      </c>
      <c r="H9" s="58"/>
    </row>
    <row r="10" spans="1:8">
      <c r="A10" s="70">
        <v>44023</v>
      </c>
      <c r="B10" s="71" t="s">
        <v>184</v>
      </c>
      <c r="C10" s="73" t="s">
        <v>92</v>
      </c>
      <c r="D10" s="124" t="s">
        <v>185</v>
      </c>
      <c r="E10" s="72">
        <v>800</v>
      </c>
      <c r="H10" s="58"/>
    </row>
    <row r="11" spans="1:8">
      <c r="A11" s="70">
        <v>44055</v>
      </c>
      <c r="B11" s="71" t="s">
        <v>206</v>
      </c>
      <c r="C11" s="73" t="s">
        <v>92</v>
      </c>
      <c r="D11" s="124" t="s">
        <v>207</v>
      </c>
      <c r="E11" s="72">
        <v>800</v>
      </c>
      <c r="H11" s="58"/>
    </row>
    <row r="12" spans="1:8">
      <c r="A12" s="70">
        <v>44107</v>
      </c>
      <c r="B12" s="71" t="s">
        <v>230</v>
      </c>
      <c r="C12" s="73" t="s">
        <v>92</v>
      </c>
      <c r="D12" s="124" t="s">
        <v>231</v>
      </c>
      <c r="E12" s="72">
        <v>800</v>
      </c>
      <c r="H12" s="58"/>
    </row>
    <row r="13" spans="1:8">
      <c r="A13" s="70">
        <v>44121</v>
      </c>
      <c r="B13" s="71" t="s">
        <v>233</v>
      </c>
      <c r="C13" s="73" t="s">
        <v>92</v>
      </c>
      <c r="D13" s="124" t="s">
        <v>234</v>
      </c>
      <c r="E13" s="72">
        <v>800</v>
      </c>
      <c r="H13" s="58"/>
    </row>
    <row r="14" spans="1:8">
      <c r="A14" s="70">
        <v>44138</v>
      </c>
      <c r="B14" s="71" t="s">
        <v>247</v>
      </c>
      <c r="C14" s="73" t="s">
        <v>92</v>
      </c>
      <c r="D14" s="124" t="s">
        <v>248</v>
      </c>
      <c r="E14" s="72">
        <v>800</v>
      </c>
      <c r="H14" s="58"/>
    </row>
    <row r="15" spans="1:8">
      <c r="A15" s="70">
        <v>44177</v>
      </c>
      <c r="B15" s="71" t="s">
        <v>269</v>
      </c>
      <c r="C15" s="73" t="s">
        <v>92</v>
      </c>
      <c r="D15" s="124" t="s">
        <v>270</v>
      </c>
      <c r="E15" s="72">
        <v>800</v>
      </c>
      <c r="H15" s="58"/>
    </row>
    <row r="16" spans="1:8">
      <c r="A16" s="70">
        <v>44202</v>
      </c>
      <c r="B16" s="71" t="s">
        <v>286</v>
      </c>
      <c r="C16" s="73" t="s">
        <v>92</v>
      </c>
      <c r="D16" s="124" t="s">
        <v>287</v>
      </c>
      <c r="E16" s="72">
        <v>800</v>
      </c>
      <c r="F16" s="116"/>
      <c r="H16" s="58"/>
    </row>
    <row r="17" spans="1:5" ht="15">
      <c r="A17" s="70"/>
      <c r="B17" s="71"/>
      <c r="C17" s="73"/>
      <c r="D17" s="73"/>
      <c r="E17" s="74">
        <f>SUM(E5:E16)</f>
        <v>9600</v>
      </c>
    </row>
    <row r="1048576" spans="4:4">
      <c r="D1048576" s="68" t="s">
        <v>44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4"/>
  <sheetViews>
    <sheetView zoomScaleNormal="100" workbookViewId="0">
      <pane ySplit="1" topLeftCell="A2" activePane="bottomLeft" state="frozen"/>
      <selection pane="bottomLeft" activeCell="J35" sqref="J35"/>
    </sheetView>
  </sheetViews>
  <sheetFormatPr defaultColWidth="8.625" defaultRowHeight="14.25"/>
  <cols>
    <col min="1" max="1" width="12.75" customWidth="1"/>
    <col min="2" max="3" width="20.875" customWidth="1"/>
    <col min="4" max="4" width="21.75" customWidth="1"/>
    <col min="5" max="6" width="9.75" customWidth="1"/>
    <col min="7" max="7" width="14" customWidth="1"/>
    <col min="9" max="9" width="20.375" style="54" customWidth="1"/>
  </cols>
  <sheetData>
    <row r="1" spans="1:10" ht="15">
      <c r="A1" s="135" t="s">
        <v>45</v>
      </c>
      <c r="B1" s="135"/>
      <c r="C1" s="135"/>
      <c r="D1" s="135"/>
      <c r="E1" s="135"/>
      <c r="F1" s="135"/>
      <c r="G1" s="135"/>
      <c r="H1" s="55"/>
      <c r="I1" s="55"/>
    </row>
    <row r="2" spans="1:10" ht="15">
      <c r="A2" s="135" t="s">
        <v>66</v>
      </c>
      <c r="B2" s="135"/>
      <c r="C2" s="135"/>
      <c r="D2" s="135"/>
      <c r="E2" s="135"/>
      <c r="F2" s="135"/>
      <c r="G2" s="135"/>
      <c r="H2" s="55"/>
    </row>
    <row r="4" spans="1:10" ht="17.25">
      <c r="A4" s="56" t="s">
        <v>35</v>
      </c>
      <c r="B4" s="56" t="s">
        <v>36</v>
      </c>
      <c r="C4" s="56" t="s">
        <v>37</v>
      </c>
      <c r="D4" s="56" t="s">
        <v>38</v>
      </c>
      <c r="E4" s="56" t="s">
        <v>46</v>
      </c>
      <c r="F4" s="56" t="s">
        <v>274</v>
      </c>
      <c r="G4" s="56" t="s">
        <v>39</v>
      </c>
      <c r="I4" s="57"/>
      <c r="J4" s="58"/>
    </row>
    <row r="5" spans="1:10">
      <c r="A5" s="75">
        <v>43840</v>
      </c>
      <c r="B5" s="68" t="s">
        <v>67</v>
      </c>
      <c r="C5" s="76" t="s">
        <v>68</v>
      </c>
      <c r="D5" s="61" t="s">
        <v>69</v>
      </c>
      <c r="E5" s="77">
        <v>2389</v>
      </c>
      <c r="F5" s="77">
        <v>26774</v>
      </c>
      <c r="G5" s="69">
        <v>5381.35</v>
      </c>
      <c r="J5" s="58"/>
    </row>
    <row r="6" spans="1:10">
      <c r="A6" s="75">
        <v>43869</v>
      </c>
      <c r="B6" s="68" t="s">
        <v>104</v>
      </c>
      <c r="C6" s="60" t="s">
        <v>68</v>
      </c>
      <c r="D6" s="61" t="s">
        <v>69</v>
      </c>
      <c r="E6" s="78">
        <v>2508</v>
      </c>
      <c r="F6" s="78">
        <v>28165</v>
      </c>
      <c r="G6" s="62">
        <v>5647.4</v>
      </c>
      <c r="J6" s="58"/>
    </row>
    <row r="7" spans="1:10">
      <c r="A7" s="75">
        <v>43899</v>
      </c>
      <c r="B7" s="68" t="s">
        <v>117</v>
      </c>
      <c r="C7" s="60" t="s">
        <v>68</v>
      </c>
      <c r="D7" s="61" t="s">
        <v>69</v>
      </c>
      <c r="E7" s="78">
        <v>2194</v>
      </c>
      <c r="F7" s="78">
        <v>24650</v>
      </c>
      <c r="G7" s="62">
        <v>4975.1000000000004</v>
      </c>
      <c r="J7" s="58"/>
    </row>
    <row r="8" spans="1:10">
      <c r="A8" s="75">
        <v>43930</v>
      </c>
      <c r="B8" s="68" t="s">
        <v>128</v>
      </c>
      <c r="C8" s="60" t="s">
        <v>68</v>
      </c>
      <c r="D8" s="61" t="s">
        <v>69</v>
      </c>
      <c r="E8" s="78">
        <v>2105</v>
      </c>
      <c r="F8" s="78">
        <v>23599</v>
      </c>
      <c r="G8" s="62">
        <v>4774.07</v>
      </c>
      <c r="J8" s="58"/>
    </row>
    <row r="9" spans="1:10">
      <c r="A9" s="75">
        <v>43963</v>
      </c>
      <c r="B9" s="68" t="s">
        <v>138</v>
      </c>
      <c r="C9" s="60" t="s">
        <v>68</v>
      </c>
      <c r="D9" s="61" t="s">
        <v>69</v>
      </c>
      <c r="E9" s="78">
        <v>1376</v>
      </c>
      <c r="F9" s="78">
        <v>16528</v>
      </c>
      <c r="G9" s="62">
        <v>3443.98</v>
      </c>
      <c r="J9" s="58"/>
    </row>
    <row r="10" spans="1:10">
      <c r="A10" s="75">
        <v>43998</v>
      </c>
      <c r="B10" s="68" t="s">
        <v>174</v>
      </c>
      <c r="C10" s="60" t="s">
        <v>68</v>
      </c>
      <c r="D10" s="61" t="s">
        <v>69</v>
      </c>
      <c r="E10" s="78">
        <v>1240</v>
      </c>
      <c r="F10" s="78">
        <v>13949</v>
      </c>
      <c r="G10" s="62">
        <v>2949.91</v>
      </c>
      <c r="J10" s="58"/>
    </row>
    <row r="11" spans="1:10">
      <c r="A11" s="75">
        <v>44023</v>
      </c>
      <c r="B11" s="68" t="s">
        <v>183</v>
      </c>
      <c r="C11" s="60" t="s">
        <v>68</v>
      </c>
      <c r="D11" s="61" t="s">
        <v>69</v>
      </c>
      <c r="E11" s="78">
        <v>709</v>
      </c>
      <c r="F11" s="78">
        <v>7976</v>
      </c>
      <c r="G11" s="62">
        <v>1801.9</v>
      </c>
      <c r="J11" s="58"/>
    </row>
    <row r="12" spans="1:10">
      <c r="A12" s="75">
        <v>44053</v>
      </c>
      <c r="B12" s="68" t="s">
        <v>205</v>
      </c>
      <c r="C12" s="60" t="s">
        <v>68</v>
      </c>
      <c r="D12" s="61" t="s">
        <v>69</v>
      </c>
      <c r="E12" s="78">
        <v>677</v>
      </c>
      <c r="F12" s="78">
        <v>7666</v>
      </c>
      <c r="G12" s="69">
        <v>1742.32</v>
      </c>
      <c r="J12" s="58"/>
    </row>
    <row r="13" spans="1:10">
      <c r="A13" s="75">
        <v>44088</v>
      </c>
      <c r="B13" s="68" t="s">
        <v>220</v>
      </c>
      <c r="C13" s="76" t="s">
        <v>68</v>
      </c>
      <c r="D13" s="61" t="s">
        <v>69</v>
      </c>
      <c r="E13" s="77">
        <v>639</v>
      </c>
      <c r="F13" s="77">
        <v>7235</v>
      </c>
      <c r="G13" s="69">
        <v>1659.48</v>
      </c>
    </row>
    <row r="14" spans="1:10">
      <c r="A14" s="75">
        <v>44112</v>
      </c>
      <c r="B14" s="68" t="s">
        <v>232</v>
      </c>
      <c r="C14" s="76" t="s">
        <v>68</v>
      </c>
      <c r="D14" s="61" t="s">
        <v>69</v>
      </c>
      <c r="E14" s="77">
        <v>752</v>
      </c>
      <c r="F14" s="77">
        <v>8527</v>
      </c>
      <c r="G14" s="69">
        <v>1917.44</v>
      </c>
    </row>
    <row r="15" spans="1:10">
      <c r="A15" s="75">
        <v>44145</v>
      </c>
      <c r="B15" s="68" t="s">
        <v>251</v>
      </c>
      <c r="C15" s="76" t="s">
        <v>68</v>
      </c>
      <c r="D15" s="61" t="s">
        <v>69</v>
      </c>
      <c r="E15" s="77">
        <v>1418</v>
      </c>
      <c r="F15" s="77">
        <v>16080</v>
      </c>
      <c r="G15" s="69">
        <v>3359.49</v>
      </c>
    </row>
    <row r="16" spans="1:10">
      <c r="A16" s="75">
        <v>44177</v>
      </c>
      <c r="B16" s="68" t="s">
        <v>273</v>
      </c>
      <c r="C16" s="76" t="s">
        <v>68</v>
      </c>
      <c r="D16" s="61" t="s">
        <v>69</v>
      </c>
      <c r="E16" s="77">
        <v>1897</v>
      </c>
      <c r="F16" s="77">
        <v>21415</v>
      </c>
      <c r="G16" s="69">
        <v>4384.88</v>
      </c>
    </row>
    <row r="17" spans="1:7">
      <c r="A17" s="75"/>
      <c r="B17" s="68"/>
      <c r="C17" s="76"/>
      <c r="D17" s="61"/>
      <c r="E17" s="77"/>
      <c r="F17" s="77"/>
      <c r="G17" s="69"/>
    </row>
    <row r="18" spans="1:7">
      <c r="A18" s="75"/>
      <c r="B18" s="68"/>
      <c r="C18" s="76"/>
      <c r="D18" s="61"/>
      <c r="E18" s="77"/>
      <c r="F18" s="77"/>
      <c r="G18" s="69"/>
    </row>
    <row r="19" spans="1:7">
      <c r="A19" s="75"/>
      <c r="B19" s="68"/>
      <c r="C19" s="76"/>
      <c r="D19" s="61"/>
      <c r="E19" s="77"/>
      <c r="F19" s="77"/>
      <c r="G19" s="69"/>
    </row>
    <row r="20" spans="1:7">
      <c r="A20" s="75"/>
      <c r="B20" s="68"/>
      <c r="C20" s="76"/>
      <c r="D20" s="61"/>
      <c r="E20" s="77"/>
      <c r="F20" s="77"/>
      <c r="G20" s="69"/>
    </row>
    <row r="21" spans="1:7">
      <c r="A21" s="75"/>
      <c r="B21" s="68"/>
      <c r="C21" s="76"/>
      <c r="D21" s="61"/>
      <c r="E21" s="77"/>
      <c r="F21" s="77"/>
      <c r="G21" s="69"/>
    </row>
    <row r="22" spans="1:7">
      <c r="A22" s="75"/>
      <c r="B22" s="68"/>
      <c r="C22" s="76"/>
      <c r="D22" s="61"/>
      <c r="E22" s="77"/>
      <c r="F22" s="77"/>
      <c r="G22" s="69"/>
    </row>
    <row r="23" spans="1:7">
      <c r="A23" s="75"/>
      <c r="B23" s="68"/>
      <c r="C23" s="60"/>
      <c r="D23" s="61"/>
      <c r="E23" s="77"/>
      <c r="F23" s="77"/>
      <c r="G23" s="69"/>
    </row>
    <row r="24" spans="1:7" ht="15">
      <c r="A24" s="61"/>
      <c r="B24" s="61"/>
      <c r="C24" s="60"/>
      <c r="D24" s="61"/>
      <c r="E24" s="61"/>
      <c r="F24" s="61"/>
      <c r="G24" s="63">
        <f>SUM(G5:G19)</f>
        <v>42037.319999999992</v>
      </c>
    </row>
  </sheetData>
  <mergeCells count="2">
    <mergeCell ref="A1:G1"/>
    <mergeCell ref="A2:G2"/>
  </mergeCells>
  <pageMargins left="0.7" right="0.7" top="0.75" bottom="0.75" header="0.51180555555555496" footer="0.51180555555555496"/>
  <pageSetup paperSize="9" firstPageNumber="0" orientation="portrait" horizontalDpi="300" verticalDpi="30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9"/>
  <sheetViews>
    <sheetView zoomScaleNormal="100" workbookViewId="0">
      <pane ySplit="1" topLeftCell="A2" activePane="bottomLeft" state="frozen"/>
      <selection pane="bottomLeft" activeCell="D13" sqref="D13"/>
    </sheetView>
  </sheetViews>
  <sheetFormatPr defaultColWidth="8.625" defaultRowHeight="14.25"/>
  <cols>
    <col min="1" max="1" width="11" customWidth="1"/>
    <col min="2" max="2" width="28.25" customWidth="1"/>
    <col min="3" max="3" width="35.625" customWidth="1"/>
    <col min="4" max="4" width="36.25" customWidth="1"/>
    <col min="5" max="5" width="14.125" customWidth="1"/>
    <col min="7" max="7" width="20.375" style="54" customWidth="1"/>
  </cols>
  <sheetData>
    <row r="1" spans="1:8" ht="15">
      <c r="A1" s="135" t="s">
        <v>47</v>
      </c>
      <c r="B1" s="135"/>
      <c r="C1" s="135"/>
      <c r="D1" s="135"/>
      <c r="E1" s="135"/>
      <c r="F1" s="55"/>
      <c r="G1" s="55"/>
    </row>
    <row r="2" spans="1:8" ht="15">
      <c r="A2" s="135" t="s">
        <v>66</v>
      </c>
      <c r="B2" s="135"/>
      <c r="C2" s="135"/>
      <c r="D2" s="135"/>
      <c r="E2" s="135"/>
      <c r="F2" s="55"/>
    </row>
    <row r="4" spans="1:8" ht="15">
      <c r="A4" s="56" t="s">
        <v>35</v>
      </c>
      <c r="B4" s="56" t="s">
        <v>36</v>
      </c>
      <c r="C4" s="56" t="s">
        <v>37</v>
      </c>
      <c r="D4" s="56" t="s">
        <v>38</v>
      </c>
      <c r="E4" s="56" t="s">
        <v>39</v>
      </c>
      <c r="G4" s="57"/>
      <c r="H4" s="58"/>
    </row>
    <row r="5" spans="1:8">
      <c r="A5" s="79">
        <v>43840</v>
      </c>
      <c r="B5" s="68" t="s">
        <v>70</v>
      </c>
      <c r="C5" s="68" t="s">
        <v>71</v>
      </c>
      <c r="D5" s="82" t="s">
        <v>72</v>
      </c>
      <c r="E5" s="69">
        <v>150.97999999999999</v>
      </c>
      <c r="H5" s="58"/>
    </row>
    <row r="6" spans="1:8">
      <c r="A6" s="79">
        <v>43865</v>
      </c>
      <c r="B6" s="68" t="s">
        <v>99</v>
      </c>
      <c r="C6" s="68" t="s">
        <v>71</v>
      </c>
      <c r="D6" s="82" t="s">
        <v>72</v>
      </c>
      <c r="E6" s="69">
        <v>150.97999999999999</v>
      </c>
      <c r="H6" s="58"/>
    </row>
    <row r="7" spans="1:8">
      <c r="A7" s="79">
        <v>43892</v>
      </c>
      <c r="B7" s="68" t="s">
        <v>115</v>
      </c>
      <c r="C7" s="68" t="s">
        <v>71</v>
      </c>
      <c r="D7" s="68" t="s">
        <v>72</v>
      </c>
      <c r="E7" s="69">
        <v>150.97999999999999</v>
      </c>
      <c r="H7" s="58"/>
    </row>
    <row r="8" spans="1:8">
      <c r="A8" s="65">
        <v>43892</v>
      </c>
      <c r="B8" s="68" t="s">
        <v>116</v>
      </c>
      <c r="C8" s="68" t="s">
        <v>71</v>
      </c>
      <c r="D8" s="68" t="s">
        <v>72</v>
      </c>
      <c r="E8" s="69">
        <v>150.97999999999999</v>
      </c>
      <c r="F8" s="58"/>
      <c r="H8" s="58"/>
    </row>
    <row r="9" spans="1:8">
      <c r="A9" s="65">
        <v>43983</v>
      </c>
      <c r="B9" s="68" t="s">
        <v>162</v>
      </c>
      <c r="C9" s="68" t="s">
        <v>71</v>
      </c>
      <c r="D9" s="68" t="s">
        <v>72</v>
      </c>
      <c r="E9" s="62">
        <v>179.16</v>
      </c>
      <c r="F9" s="58"/>
      <c r="H9" s="58"/>
    </row>
    <row r="10" spans="1:8">
      <c r="A10" s="65">
        <v>43983</v>
      </c>
      <c r="B10" s="68" t="s">
        <v>163</v>
      </c>
      <c r="C10" s="68" t="s">
        <v>71</v>
      </c>
      <c r="D10" s="68" t="s">
        <v>72</v>
      </c>
      <c r="E10" s="62">
        <v>143.77000000000001</v>
      </c>
      <c r="F10" s="58"/>
      <c r="H10" s="58"/>
    </row>
    <row r="11" spans="1:8">
      <c r="A11" s="65">
        <v>43983</v>
      </c>
      <c r="B11" s="68" t="s">
        <v>164</v>
      </c>
      <c r="C11" s="68" t="s">
        <v>71</v>
      </c>
      <c r="D11" s="68" t="s">
        <v>72</v>
      </c>
      <c r="E11" s="62">
        <v>143.77000000000001</v>
      </c>
      <c r="F11" s="58"/>
      <c r="H11" s="58"/>
    </row>
    <row r="12" spans="1:8">
      <c r="A12" s="65">
        <v>44046</v>
      </c>
      <c r="B12" s="68" t="s">
        <v>198</v>
      </c>
      <c r="C12" s="68" t="s">
        <v>71</v>
      </c>
      <c r="D12" s="68" t="s">
        <v>72</v>
      </c>
      <c r="E12" s="69">
        <v>143.77000000000001</v>
      </c>
      <c r="F12" s="58"/>
      <c r="H12" s="58"/>
    </row>
    <row r="13" spans="1:8">
      <c r="A13" s="65">
        <v>44046</v>
      </c>
      <c r="B13" s="68" t="s">
        <v>199</v>
      </c>
      <c r="C13" s="68" t="s">
        <v>71</v>
      </c>
      <c r="D13" s="68" t="s">
        <v>72</v>
      </c>
      <c r="E13" s="69">
        <v>143.77000000000001</v>
      </c>
      <c r="F13" s="58"/>
      <c r="H13" s="58"/>
    </row>
    <row r="14" spans="1:8">
      <c r="A14" s="65">
        <v>44046</v>
      </c>
      <c r="B14" s="68" t="s">
        <v>200</v>
      </c>
      <c r="C14" s="68" t="s">
        <v>71</v>
      </c>
      <c r="D14" s="68" t="s">
        <v>72</v>
      </c>
      <c r="E14" s="69">
        <v>143.77000000000001</v>
      </c>
      <c r="F14" s="58"/>
      <c r="H14" s="58"/>
    </row>
    <row r="15" spans="1:8">
      <c r="A15" s="65">
        <v>44163</v>
      </c>
      <c r="B15" s="68" t="s">
        <v>261</v>
      </c>
      <c r="C15" s="68" t="s">
        <v>71</v>
      </c>
      <c r="D15" s="68" t="s">
        <v>263</v>
      </c>
      <c r="E15" s="69">
        <v>11.59</v>
      </c>
      <c r="F15" s="58"/>
      <c r="H15" s="58"/>
    </row>
    <row r="16" spans="1:8">
      <c r="A16" s="65">
        <v>44163</v>
      </c>
      <c r="B16" s="68" t="s">
        <v>262</v>
      </c>
      <c r="C16" s="68" t="s">
        <v>71</v>
      </c>
      <c r="D16" s="68" t="s">
        <v>72</v>
      </c>
      <c r="E16" s="69">
        <v>176.97</v>
      </c>
      <c r="F16" s="58"/>
      <c r="H16" s="58"/>
    </row>
    <row r="17" spans="1:8">
      <c r="A17" s="65"/>
      <c r="B17" s="68"/>
      <c r="C17" s="68"/>
      <c r="D17" s="68"/>
      <c r="E17" s="69"/>
      <c r="F17" s="58"/>
      <c r="H17" s="58"/>
    </row>
    <row r="18" spans="1:8">
      <c r="A18" s="65"/>
      <c r="B18" s="76"/>
      <c r="C18" s="68"/>
      <c r="D18" s="68"/>
      <c r="E18" s="69"/>
      <c r="F18" s="58"/>
    </row>
    <row r="19" spans="1:8" ht="15">
      <c r="E19" s="80">
        <f>SUM(E5:E18)</f>
        <v>1690.4899999999998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3"/>
  <sheetViews>
    <sheetView zoomScaleNormal="100" workbookViewId="0">
      <pane ySplit="1" topLeftCell="A2" activePane="bottomLeft" state="frozen"/>
      <selection pane="bottomLeft" activeCell="A10" sqref="A10"/>
    </sheetView>
  </sheetViews>
  <sheetFormatPr defaultColWidth="8.625" defaultRowHeight="14.25"/>
  <cols>
    <col min="1" max="1" width="10.125" customWidth="1"/>
    <col min="2" max="3" width="20.875" customWidth="1"/>
    <col min="4" max="4" width="39.375" customWidth="1"/>
    <col min="5" max="5" width="14.5" customWidth="1"/>
    <col min="7" max="7" width="20.375" style="54" customWidth="1"/>
  </cols>
  <sheetData>
    <row r="1" spans="1:8" ht="15">
      <c r="A1" s="135" t="s">
        <v>48</v>
      </c>
      <c r="B1" s="135"/>
      <c r="C1" s="135"/>
      <c r="D1" s="135"/>
      <c r="E1" s="135"/>
      <c r="F1" s="55"/>
      <c r="G1" s="55"/>
    </row>
    <row r="2" spans="1:8" ht="15">
      <c r="A2" s="135" t="s">
        <v>66</v>
      </c>
      <c r="B2" s="135"/>
      <c r="C2" s="135"/>
      <c r="D2" s="135"/>
      <c r="E2" s="135"/>
      <c r="F2" s="55"/>
    </row>
    <row r="4" spans="1:8" ht="15">
      <c r="A4" s="56" t="s">
        <v>35</v>
      </c>
      <c r="B4" s="56" t="s">
        <v>36</v>
      </c>
      <c r="C4" s="56" t="s">
        <v>37</v>
      </c>
      <c r="D4" s="56" t="s">
        <v>102</v>
      </c>
      <c r="E4" s="56" t="s">
        <v>39</v>
      </c>
      <c r="G4" s="57"/>
      <c r="H4" s="58"/>
    </row>
    <row r="5" spans="1:8">
      <c r="A5" s="81">
        <v>43867</v>
      </c>
      <c r="B5" s="82" t="s">
        <v>100</v>
      </c>
      <c r="C5" s="82" t="s">
        <v>101</v>
      </c>
      <c r="D5" s="82" t="s">
        <v>103</v>
      </c>
      <c r="E5" s="83">
        <v>53.78</v>
      </c>
      <c r="H5" s="58"/>
    </row>
    <row r="6" spans="1:8">
      <c r="A6" s="59">
        <v>44024</v>
      </c>
      <c r="B6" s="61" t="s">
        <v>189</v>
      </c>
      <c r="C6" s="61" t="s">
        <v>101</v>
      </c>
      <c r="D6" s="61" t="s">
        <v>103</v>
      </c>
      <c r="E6" s="62">
        <v>38.380000000000003</v>
      </c>
      <c r="H6" s="58"/>
    </row>
    <row r="7" spans="1:8">
      <c r="A7" s="59">
        <v>44024</v>
      </c>
      <c r="B7" s="61" t="s">
        <v>188</v>
      </c>
      <c r="C7" s="61" t="s">
        <v>101</v>
      </c>
      <c r="D7" s="61" t="s">
        <v>103</v>
      </c>
      <c r="E7" s="62">
        <v>19.440000000000001</v>
      </c>
      <c r="F7" s="58"/>
      <c r="H7" s="58"/>
    </row>
    <row r="8" spans="1:8">
      <c r="A8" s="59">
        <v>44090</v>
      </c>
      <c r="B8" s="61" t="s">
        <v>224</v>
      </c>
      <c r="C8" s="61" t="s">
        <v>101</v>
      </c>
      <c r="D8" s="61" t="s">
        <v>103</v>
      </c>
      <c r="E8" s="62">
        <v>42.34</v>
      </c>
      <c r="H8" s="58"/>
    </row>
    <row r="9" spans="1:8">
      <c r="A9" s="59">
        <v>44185</v>
      </c>
      <c r="B9" s="61" t="s">
        <v>277</v>
      </c>
      <c r="C9" s="61" t="s">
        <v>101</v>
      </c>
      <c r="D9" s="61" t="s">
        <v>103</v>
      </c>
      <c r="E9" s="62">
        <v>13.39</v>
      </c>
      <c r="H9" s="58"/>
    </row>
    <row r="10" spans="1:8">
      <c r="A10" s="59"/>
      <c r="B10" s="61"/>
      <c r="C10" s="61"/>
      <c r="D10" s="61"/>
      <c r="E10" s="62"/>
      <c r="H10" s="58"/>
    </row>
    <row r="11" spans="1:8">
      <c r="A11" s="59"/>
      <c r="B11" s="61"/>
      <c r="C11" s="61"/>
      <c r="D11" s="61"/>
      <c r="E11" s="62"/>
      <c r="H11" s="58"/>
    </row>
    <row r="12" spans="1:8">
      <c r="A12" s="59"/>
      <c r="B12" s="61"/>
      <c r="C12" s="61"/>
      <c r="D12" s="61"/>
      <c r="E12" s="62"/>
      <c r="H12" s="58"/>
    </row>
    <row r="13" spans="1:8" ht="15">
      <c r="A13" s="61"/>
      <c r="B13" s="61"/>
      <c r="C13" s="61"/>
      <c r="D13" s="61"/>
      <c r="E13" s="63">
        <f>SUM(E5:E12)</f>
        <v>167.32999999999998</v>
      </c>
    </row>
  </sheetData>
  <mergeCells count="2">
    <mergeCell ref="A1:E1"/>
    <mergeCell ref="A2:E2"/>
  </mergeCells>
  <pageMargins left="0.25" right="0.25" top="0.75" bottom="0.75" header="0.3" footer="0.3"/>
  <pageSetup paperSize="9" firstPageNumber="0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45"/>
  <sheetViews>
    <sheetView zoomScaleNormal="100" workbookViewId="0">
      <pane ySplit="1" topLeftCell="A11" activePane="bottomLeft" state="frozen"/>
      <selection pane="bottomLeft" activeCell="A41" sqref="A41"/>
    </sheetView>
  </sheetViews>
  <sheetFormatPr defaultColWidth="8.625" defaultRowHeight="14.25"/>
  <cols>
    <col min="1" max="1" width="10.125" customWidth="1"/>
    <col min="2" max="2" width="18.875" customWidth="1"/>
    <col min="3" max="3" width="20.875" customWidth="1"/>
    <col min="4" max="4" width="51.25" customWidth="1"/>
    <col min="5" max="5" width="12.875" customWidth="1"/>
    <col min="7" max="7" width="20.375" style="54" customWidth="1"/>
  </cols>
  <sheetData>
    <row r="1" spans="1:8" ht="15">
      <c r="A1" s="135" t="s">
        <v>49</v>
      </c>
      <c r="B1" s="135"/>
      <c r="C1" s="135"/>
      <c r="D1" s="135"/>
      <c r="E1" s="135"/>
      <c r="F1" s="55"/>
      <c r="G1" s="55"/>
    </row>
    <row r="2" spans="1:8" ht="15">
      <c r="A2" s="135" t="s">
        <v>66</v>
      </c>
      <c r="B2" s="135"/>
      <c r="C2" s="135"/>
      <c r="D2" s="135"/>
      <c r="E2" s="135"/>
      <c r="F2" s="55"/>
    </row>
    <row r="4" spans="1:8" ht="15">
      <c r="A4" s="56" t="s">
        <v>35</v>
      </c>
      <c r="B4" s="56" t="s">
        <v>36</v>
      </c>
      <c r="C4" s="56" t="s">
        <v>37</v>
      </c>
      <c r="D4" s="56" t="s">
        <v>38</v>
      </c>
      <c r="E4" s="56" t="s">
        <v>39</v>
      </c>
      <c r="G4" s="57"/>
      <c r="H4" s="58"/>
    </row>
    <row r="5" spans="1:8">
      <c r="A5" s="59">
        <v>43865</v>
      </c>
      <c r="B5" s="60"/>
      <c r="C5" s="118" t="s">
        <v>94</v>
      </c>
      <c r="D5" s="118" t="s">
        <v>114</v>
      </c>
      <c r="E5" s="62">
        <v>660.25</v>
      </c>
      <c r="H5" s="58"/>
    </row>
    <row r="6" spans="1:8">
      <c r="A6" s="59">
        <v>43865</v>
      </c>
      <c r="B6" s="84"/>
      <c r="C6" s="118" t="s">
        <v>95</v>
      </c>
      <c r="D6" s="118" t="s">
        <v>96</v>
      </c>
      <c r="E6" s="62">
        <v>69.75</v>
      </c>
      <c r="H6" s="58"/>
    </row>
    <row r="7" spans="1:8">
      <c r="A7" s="59">
        <v>43865</v>
      </c>
      <c r="B7" s="60"/>
      <c r="C7" s="118" t="s">
        <v>97</v>
      </c>
      <c r="D7" s="118" t="s">
        <v>98</v>
      </c>
      <c r="E7" s="62">
        <v>45</v>
      </c>
      <c r="F7" s="85"/>
      <c r="H7" s="58"/>
    </row>
    <row r="8" spans="1:8">
      <c r="A8" s="59">
        <v>43892</v>
      </c>
      <c r="B8" s="60"/>
      <c r="C8" s="118" t="s">
        <v>94</v>
      </c>
      <c r="D8" s="118" t="s">
        <v>113</v>
      </c>
      <c r="E8" s="62">
        <v>660.25</v>
      </c>
      <c r="H8" s="58"/>
    </row>
    <row r="9" spans="1:8">
      <c r="A9" s="59">
        <v>43892</v>
      </c>
      <c r="B9" s="84"/>
      <c r="C9" s="118" t="s">
        <v>95</v>
      </c>
      <c r="D9" s="118" t="s">
        <v>96</v>
      </c>
      <c r="E9" s="62">
        <v>69.75</v>
      </c>
      <c r="H9" s="58"/>
    </row>
    <row r="10" spans="1:8">
      <c r="A10" s="59">
        <v>43892</v>
      </c>
      <c r="B10" s="60"/>
      <c r="C10" s="118" t="s">
        <v>97</v>
      </c>
      <c r="D10" s="118" t="s">
        <v>98</v>
      </c>
      <c r="E10" s="62">
        <v>45</v>
      </c>
      <c r="H10" s="58"/>
    </row>
    <row r="11" spans="1:8">
      <c r="A11" s="59">
        <v>43923</v>
      </c>
      <c r="B11" s="60"/>
      <c r="C11" s="118" t="s">
        <v>94</v>
      </c>
      <c r="D11" s="118" t="s">
        <v>124</v>
      </c>
      <c r="E11" s="62">
        <v>660.25</v>
      </c>
      <c r="H11" s="58"/>
    </row>
    <row r="12" spans="1:8">
      <c r="A12" s="59">
        <v>43923</v>
      </c>
      <c r="B12" s="60"/>
      <c r="C12" s="118" t="s">
        <v>95</v>
      </c>
      <c r="D12" s="118" t="s">
        <v>96</v>
      </c>
      <c r="E12" s="62">
        <v>69.75</v>
      </c>
      <c r="H12" s="58"/>
    </row>
    <row r="13" spans="1:8">
      <c r="A13" s="59">
        <v>43923</v>
      </c>
      <c r="B13" s="60"/>
      <c r="C13" s="118" t="s">
        <v>97</v>
      </c>
      <c r="D13" s="118" t="s">
        <v>98</v>
      </c>
      <c r="E13" s="62">
        <v>45</v>
      </c>
      <c r="H13" s="58"/>
    </row>
    <row r="14" spans="1:8">
      <c r="A14" s="59">
        <v>43958</v>
      </c>
      <c r="B14" s="60"/>
      <c r="C14" s="118" t="s">
        <v>94</v>
      </c>
      <c r="D14" s="118" t="s">
        <v>133</v>
      </c>
      <c r="E14" s="62">
        <v>660.25</v>
      </c>
      <c r="H14" s="58"/>
    </row>
    <row r="15" spans="1:8">
      <c r="A15" s="59">
        <v>43958</v>
      </c>
      <c r="B15" s="60"/>
      <c r="C15" s="118" t="s">
        <v>95</v>
      </c>
      <c r="D15" s="118" t="s">
        <v>96</v>
      </c>
      <c r="E15" s="62">
        <v>69.75</v>
      </c>
      <c r="H15" s="58"/>
    </row>
    <row r="16" spans="1:8">
      <c r="A16" s="59">
        <v>43958</v>
      </c>
      <c r="B16" s="60"/>
      <c r="C16" s="118" t="s">
        <v>97</v>
      </c>
      <c r="D16" s="118" t="s">
        <v>98</v>
      </c>
      <c r="E16" s="62">
        <v>45</v>
      </c>
      <c r="H16" s="58"/>
    </row>
    <row r="17" spans="1:8">
      <c r="A17" s="59">
        <v>43983</v>
      </c>
      <c r="B17" s="60"/>
      <c r="C17" s="118" t="s">
        <v>94</v>
      </c>
      <c r="D17" s="118" t="s">
        <v>161</v>
      </c>
      <c r="E17" s="62">
        <v>660.25</v>
      </c>
      <c r="H17" s="58"/>
    </row>
    <row r="18" spans="1:8">
      <c r="A18" s="59">
        <v>43983</v>
      </c>
      <c r="B18" s="60"/>
      <c r="C18" s="118" t="s">
        <v>95</v>
      </c>
      <c r="D18" s="118" t="s">
        <v>96</v>
      </c>
      <c r="E18" s="62">
        <v>69.75</v>
      </c>
      <c r="H18" s="58"/>
    </row>
    <row r="19" spans="1:8">
      <c r="A19" s="59">
        <v>43983</v>
      </c>
      <c r="B19" s="60"/>
      <c r="C19" s="118" t="s">
        <v>97</v>
      </c>
      <c r="D19" s="118" t="s">
        <v>98</v>
      </c>
      <c r="E19" s="62">
        <v>45</v>
      </c>
      <c r="H19" s="58"/>
    </row>
    <row r="20" spans="1:8">
      <c r="A20" s="59">
        <v>44011</v>
      </c>
      <c r="B20" s="60"/>
      <c r="C20" s="118" t="s">
        <v>94</v>
      </c>
      <c r="D20" s="118" t="s">
        <v>177</v>
      </c>
      <c r="E20" s="62">
        <v>660.25</v>
      </c>
      <c r="H20" s="58"/>
    </row>
    <row r="21" spans="1:8">
      <c r="A21" s="59">
        <v>44017</v>
      </c>
      <c r="B21" s="60"/>
      <c r="C21" s="118" t="s">
        <v>95</v>
      </c>
      <c r="D21" s="118" t="s">
        <v>96</v>
      </c>
      <c r="E21" s="62">
        <v>69.75</v>
      </c>
      <c r="H21" s="58"/>
    </row>
    <row r="22" spans="1:8">
      <c r="A22" s="59">
        <v>44017</v>
      </c>
      <c r="B22" s="60"/>
      <c r="C22" s="118" t="s">
        <v>97</v>
      </c>
      <c r="D22" s="118" t="s">
        <v>98</v>
      </c>
      <c r="E22" s="62">
        <v>45</v>
      </c>
    </row>
    <row r="23" spans="1:8">
      <c r="A23" s="59">
        <v>44040</v>
      </c>
      <c r="B23" s="60"/>
      <c r="C23" s="118" t="s">
        <v>94</v>
      </c>
      <c r="D23" s="118" t="s">
        <v>197</v>
      </c>
      <c r="E23" s="62">
        <v>660.25</v>
      </c>
    </row>
    <row r="24" spans="1:8">
      <c r="A24" s="59">
        <v>44048</v>
      </c>
      <c r="B24" s="60"/>
      <c r="C24" s="118" t="s">
        <v>95</v>
      </c>
      <c r="D24" s="118" t="s">
        <v>96</v>
      </c>
      <c r="E24" s="62">
        <v>69.75</v>
      </c>
    </row>
    <row r="25" spans="1:8">
      <c r="A25" s="59">
        <v>44048</v>
      </c>
      <c r="B25" s="60"/>
      <c r="C25" s="118" t="s">
        <v>97</v>
      </c>
      <c r="D25" s="118" t="s">
        <v>98</v>
      </c>
      <c r="E25" s="62">
        <v>45</v>
      </c>
    </row>
    <row r="26" spans="1:8">
      <c r="A26" s="59">
        <v>44069</v>
      </c>
      <c r="B26" s="60"/>
      <c r="C26" s="118" t="s">
        <v>94</v>
      </c>
      <c r="D26" s="118" t="s">
        <v>213</v>
      </c>
      <c r="E26" s="62">
        <v>660.25</v>
      </c>
    </row>
    <row r="27" spans="1:8">
      <c r="A27" s="59">
        <v>44077</v>
      </c>
      <c r="B27" s="60"/>
      <c r="C27" s="118" t="s">
        <v>95</v>
      </c>
      <c r="D27" s="118" t="s">
        <v>96</v>
      </c>
      <c r="E27" s="62">
        <v>69.75</v>
      </c>
    </row>
    <row r="28" spans="1:8">
      <c r="A28" s="59">
        <v>44077</v>
      </c>
      <c r="B28" s="60"/>
      <c r="C28" s="118" t="s">
        <v>97</v>
      </c>
      <c r="D28" s="118" t="s">
        <v>98</v>
      </c>
      <c r="E28" s="62">
        <v>45</v>
      </c>
    </row>
    <row r="29" spans="1:8">
      <c r="A29" s="59">
        <v>44105</v>
      </c>
      <c r="B29" s="60"/>
      <c r="C29" s="118" t="s">
        <v>94</v>
      </c>
      <c r="D29" s="118" t="s">
        <v>243</v>
      </c>
      <c r="E29" s="62">
        <v>660.25</v>
      </c>
    </row>
    <row r="30" spans="1:8">
      <c r="A30" s="59">
        <v>44105</v>
      </c>
      <c r="B30" s="60"/>
      <c r="C30" s="118" t="s">
        <v>95</v>
      </c>
      <c r="D30" s="118" t="s">
        <v>96</v>
      </c>
      <c r="E30" s="62">
        <v>69.75</v>
      </c>
    </row>
    <row r="31" spans="1:8">
      <c r="A31" s="59">
        <v>44105</v>
      </c>
      <c r="B31" s="60"/>
      <c r="C31" s="118" t="s">
        <v>97</v>
      </c>
      <c r="D31" s="118" t="s">
        <v>98</v>
      </c>
      <c r="E31" s="62">
        <v>45</v>
      </c>
    </row>
    <row r="32" spans="1:8">
      <c r="A32" s="59">
        <v>44133</v>
      </c>
      <c r="B32" s="60"/>
      <c r="C32" s="118" t="s">
        <v>94</v>
      </c>
      <c r="D32" s="118" t="s">
        <v>244</v>
      </c>
      <c r="E32" s="62">
        <v>660.25</v>
      </c>
    </row>
    <row r="33" spans="1:5">
      <c r="A33" s="59">
        <v>44138</v>
      </c>
      <c r="B33" s="60"/>
      <c r="C33" s="118" t="s">
        <v>95</v>
      </c>
      <c r="D33" s="118" t="s">
        <v>96</v>
      </c>
      <c r="E33" s="62">
        <v>69.75</v>
      </c>
    </row>
    <row r="34" spans="1:5">
      <c r="A34" s="59">
        <v>44138</v>
      </c>
      <c r="B34" s="60"/>
      <c r="C34" s="118" t="s">
        <v>97</v>
      </c>
      <c r="D34" s="118" t="s">
        <v>98</v>
      </c>
      <c r="E34" s="62">
        <v>45</v>
      </c>
    </row>
    <row r="35" spans="1:5">
      <c r="A35" s="59">
        <v>44163</v>
      </c>
      <c r="B35" s="60"/>
      <c r="C35" s="118" t="s">
        <v>94</v>
      </c>
      <c r="D35" s="118" t="s">
        <v>257</v>
      </c>
      <c r="E35" s="62">
        <v>660.25</v>
      </c>
    </row>
    <row r="36" spans="1:5">
      <c r="A36" s="59">
        <v>44170</v>
      </c>
      <c r="B36" s="60"/>
      <c r="C36" s="118" t="s">
        <v>95</v>
      </c>
      <c r="D36" s="118" t="s">
        <v>96</v>
      </c>
      <c r="E36" s="62">
        <v>69.75</v>
      </c>
    </row>
    <row r="37" spans="1:5">
      <c r="A37" s="59">
        <v>44170</v>
      </c>
      <c r="B37" s="60"/>
      <c r="C37" s="118" t="s">
        <v>97</v>
      </c>
      <c r="D37" s="118" t="s">
        <v>98</v>
      </c>
      <c r="E37" s="62">
        <v>45</v>
      </c>
    </row>
    <row r="38" spans="1:5">
      <c r="A38" s="59">
        <v>44193</v>
      </c>
      <c r="B38" s="60"/>
      <c r="C38" s="118" t="s">
        <v>94</v>
      </c>
      <c r="D38" s="118" t="s">
        <v>281</v>
      </c>
      <c r="E38" s="62">
        <v>660.25</v>
      </c>
    </row>
    <row r="39" spans="1:5">
      <c r="A39" s="59">
        <v>44198</v>
      </c>
      <c r="B39" s="61"/>
      <c r="C39" s="118" t="s">
        <v>95</v>
      </c>
      <c r="D39" s="118" t="s">
        <v>96</v>
      </c>
      <c r="E39" s="62">
        <v>69.75</v>
      </c>
    </row>
    <row r="40" spans="1:5">
      <c r="A40" s="59">
        <v>44198</v>
      </c>
      <c r="B40" s="61"/>
      <c r="C40" s="118" t="s">
        <v>97</v>
      </c>
      <c r="D40" s="118" t="s">
        <v>98</v>
      </c>
      <c r="E40" s="62">
        <v>45</v>
      </c>
    </row>
    <row r="41" spans="1:5">
      <c r="A41" s="59"/>
      <c r="B41" s="61"/>
      <c r="C41" s="61"/>
      <c r="D41" s="61"/>
      <c r="E41" s="62"/>
    </row>
    <row r="42" spans="1:5">
      <c r="A42" s="59"/>
      <c r="B42" s="61"/>
      <c r="C42" s="61"/>
      <c r="D42" s="61"/>
      <c r="E42" s="62"/>
    </row>
    <row r="43" spans="1:5">
      <c r="A43" s="59"/>
      <c r="B43" s="61"/>
      <c r="C43" s="61"/>
      <c r="D43" s="61"/>
      <c r="E43" s="62"/>
    </row>
    <row r="44" spans="1:5">
      <c r="A44" s="59"/>
      <c r="B44" s="61"/>
      <c r="C44" s="61"/>
      <c r="D44" s="61"/>
      <c r="E44" s="62"/>
    </row>
    <row r="45" spans="1:5" ht="15">
      <c r="A45" s="61"/>
      <c r="B45" s="61"/>
      <c r="C45" s="61"/>
      <c r="D45" s="61"/>
      <c r="E45" s="63">
        <f>SUM(E5:E44)</f>
        <v>9300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28</vt:i4>
      </vt:variant>
    </vt:vector>
  </HeadingPairs>
  <TitlesOfParts>
    <vt:vector size="28" baseType="lpstr">
      <vt:lpstr>WYKONANIE</vt:lpstr>
      <vt:lpstr>ADM</vt:lpstr>
      <vt:lpstr>KSIĘ</vt:lpstr>
      <vt:lpstr>ZARZĄD</vt:lpstr>
      <vt:lpstr>CZYST</vt:lpstr>
      <vt:lpstr>GAZ</vt:lpstr>
      <vt:lpstr>ELEKTR</vt:lpstr>
      <vt:lpstr>WODA</vt:lpstr>
      <vt:lpstr>PR.GOSP</vt:lpstr>
      <vt:lpstr>BANK,POCZTA,POLIGR</vt:lpstr>
      <vt:lpstr>INNE</vt:lpstr>
      <vt:lpstr>ZEBRANIA</vt:lpstr>
      <vt:lpstr>PRZEGLĄDY</vt:lpstr>
      <vt:lpstr>KONS.KOTŁ</vt:lpstr>
      <vt:lpstr>KONS.DACH</vt:lpstr>
      <vt:lpstr>UBEZP</vt:lpstr>
      <vt:lpstr>K.SĄD</vt:lpstr>
      <vt:lpstr>F.R. 1</vt:lpstr>
      <vt:lpstr>F.R. 2</vt:lpstr>
      <vt:lpstr>F.R. 3</vt:lpstr>
      <vt:lpstr>F.R. 4</vt:lpstr>
      <vt:lpstr>F.R. 5</vt:lpstr>
      <vt:lpstr>F.R. 6</vt:lpstr>
      <vt:lpstr>F.R. 7</vt:lpstr>
      <vt:lpstr>F.R. 8</vt:lpstr>
      <vt:lpstr>F.R. 9</vt:lpstr>
      <vt:lpstr>F.R. 10</vt:lpstr>
      <vt:lpstr>Przychody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 Wąsowski</dc:creator>
  <dc:description/>
  <cp:lastModifiedBy>Maciej Wąsowski</cp:lastModifiedBy>
  <cp:revision>2</cp:revision>
  <cp:lastPrinted>2020-09-15T16:33:03Z</cp:lastPrinted>
  <dcterms:created xsi:type="dcterms:W3CDTF">2012-03-08T11:25:19Z</dcterms:created>
  <dcterms:modified xsi:type="dcterms:W3CDTF">2021-02-11T06:56:52Z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