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WYKONANIE" sheetId="1" r:id="rId1"/>
    <sheet name="ADM" sheetId="2" r:id="rId2"/>
    <sheet name="KSIĘ" sheetId="3" r:id="rId3"/>
    <sheet name="ZARZĄD" sheetId="4" r:id="rId4"/>
    <sheet name="CZYST" sheetId="5" r:id="rId5"/>
    <sheet name="GAZ" sheetId="6" r:id="rId6"/>
    <sheet name="ELEKTR" sheetId="7" r:id="rId7"/>
    <sheet name="WODA" sheetId="8" r:id="rId8"/>
    <sheet name="PR.GOSP" sheetId="9" r:id="rId9"/>
    <sheet name="BANK,POCZTA,POLIGR" sheetId="10" r:id="rId10"/>
    <sheet name="INNE" sheetId="11" r:id="rId11"/>
    <sheet name="ZEBRANIA" sheetId="12" r:id="rId12"/>
    <sheet name="PRZEGLĄDY" sheetId="13" r:id="rId13"/>
    <sheet name="KONS.KOTŁ" sheetId="14" r:id="rId14"/>
    <sheet name="KONS.DACH" sheetId="15" r:id="rId15"/>
    <sheet name="UBEZP" sheetId="16" r:id="rId16"/>
    <sheet name="K.SĄD" sheetId="17" r:id="rId17"/>
    <sheet name="F.R. 1" sheetId="18" r:id="rId18"/>
    <sheet name="F.R. 2" sheetId="19" r:id="rId19"/>
    <sheet name="F.R. 3" sheetId="20" r:id="rId20"/>
    <sheet name="F.R. 4" sheetId="21" r:id="rId21"/>
    <sheet name="F.R. 5" sheetId="22" r:id="rId22"/>
    <sheet name="F.R. 6" sheetId="23" r:id="rId23"/>
    <sheet name="F.R. 7" sheetId="24" r:id="rId24"/>
    <sheet name="F.R. 8" sheetId="25" r:id="rId25"/>
    <sheet name="F.R. 9" sheetId="26" r:id="rId26"/>
    <sheet name="F.R. 10" sheetId="27" r:id="rId27"/>
    <sheet name="Przychody" sheetId="28" r:id="rId28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28"/>
  <c r="D37" i="1" s="1"/>
  <c r="E16" i="27"/>
  <c r="E16" i="26"/>
  <c r="E16" i="25"/>
  <c r="E16" i="24"/>
  <c r="E16" i="23"/>
  <c r="E16" i="22"/>
  <c r="E13" i="21"/>
  <c r="E16" i="20"/>
  <c r="E16" i="19"/>
  <c r="E24" i="18"/>
  <c r="E13" i="17"/>
  <c r="E8" i="16"/>
  <c r="E14" i="15"/>
  <c r="E15" i="14"/>
  <c r="E13" i="13"/>
  <c r="E12" i="12"/>
  <c r="E55" i="11"/>
  <c r="E18" i="1" s="1"/>
  <c r="G18" s="1"/>
  <c r="E34" i="10"/>
  <c r="E8" i="1" s="1"/>
  <c r="G8" s="1"/>
  <c r="E41" i="9"/>
  <c r="E16" i="1" s="1"/>
  <c r="G16" s="1"/>
  <c r="F13" i="8"/>
  <c r="E19" i="7"/>
  <c r="E13" i="1" s="1"/>
  <c r="G13" s="1"/>
  <c r="F17" i="6"/>
  <c r="D34" i="1" s="1"/>
  <c r="E17" i="5"/>
  <c r="E15" i="1" s="1"/>
  <c r="G15" s="1"/>
  <c r="E19" i="4"/>
  <c r="E7" i="1" s="1"/>
  <c r="G7" s="1"/>
  <c r="E18" i="3"/>
  <c r="E6" i="1" s="1"/>
  <c r="G6" s="1"/>
  <c r="E29" i="2"/>
  <c r="E5" i="1" s="1"/>
  <c r="E31"/>
  <c r="G31" s="1"/>
  <c r="G30"/>
  <c r="E30"/>
  <c r="E29"/>
  <c r="G29" s="1"/>
  <c r="G28"/>
  <c r="E28"/>
  <c r="E27"/>
  <c r="G27" s="1"/>
  <c r="E26"/>
  <c r="G26" s="1"/>
  <c r="E25"/>
  <c r="G25" s="1"/>
  <c r="G24"/>
  <c r="E24"/>
  <c r="E23"/>
  <c r="G23" s="1"/>
  <c r="E22"/>
  <c r="G22" s="1"/>
  <c r="D19"/>
  <c r="G17"/>
  <c r="E17"/>
  <c r="E14"/>
  <c r="G14" s="1"/>
  <c r="E12"/>
  <c r="G12" s="1"/>
  <c r="E11"/>
  <c r="G11" s="1"/>
  <c r="E10"/>
  <c r="E9"/>
  <c r="G9" s="1"/>
  <c r="E19" l="1"/>
  <c r="G19" s="1"/>
  <c r="G5"/>
</calcChain>
</file>

<file path=xl/sharedStrings.xml><?xml version="1.0" encoding="utf-8"?>
<sst xmlns="http://schemas.openxmlformats.org/spreadsheetml/2006/main" count="751" uniqueCount="308">
  <si>
    <t>Bieżące wykonanie prowizorium budżetu 2018 (wydatki poniesione od początku roku)</t>
  </si>
  <si>
    <t>DATA AKTUALIZACJI :</t>
  </si>
  <si>
    <t>M.Wąsowski</t>
  </si>
  <si>
    <t>LP</t>
  </si>
  <si>
    <t>FUNDUSZ BIEŻĄCY</t>
  </si>
  <si>
    <t>plan</t>
  </si>
  <si>
    <t>wykonanie</t>
  </si>
  <si>
    <t>Wynagrodzenie zarządu za pracę administracyjną</t>
  </si>
  <si>
    <t>Księgowość</t>
  </si>
  <si>
    <t>Ryczałtowy zwrot drobnych kosztów ponoszonych przez zarząd</t>
  </si>
  <si>
    <t>Koszty bankowe, pocztowe i poligraficzne</t>
  </si>
  <si>
    <t>Ubezpiecznie budynku + OC wspólnoty i zarz.</t>
  </si>
  <si>
    <t>Organizacja zebrań właścicieli</t>
  </si>
  <si>
    <t>Przeglądy budynku (kom/gazowy i ogólny roczny)</t>
  </si>
  <si>
    <t>Przeglądy kotłowni</t>
  </si>
  <si>
    <t>Energia elektryczna - części wspólne</t>
  </si>
  <si>
    <t>Woda - części wspólne</t>
  </si>
  <si>
    <t>Utrzymanie czystości</t>
  </si>
  <si>
    <t>Wynagrodzenie pracownika gospodarczego</t>
  </si>
  <si>
    <t>Czyszczenie z liści i konserwacja dachu</t>
  </si>
  <si>
    <t>Inne wydatki</t>
  </si>
  <si>
    <t xml:space="preserve"> SUMA</t>
  </si>
  <si>
    <t>FUNDUSZ REMONTOWY</t>
  </si>
  <si>
    <t>Nieprzewidz. naprawy, części eksploat., drobne modern.</t>
  </si>
  <si>
    <t>Projekt odwodnienia budynku</t>
  </si>
  <si>
    <t>Wymiana wodomierzy</t>
  </si>
  <si>
    <t>Naprawa izolacji przeciwwodnej pod balkonem 27</t>
  </si>
  <si>
    <t>Naprawy miejscowych przecieków dachu</t>
  </si>
  <si>
    <t>Docieplanie strychu kl.A i nowy wyłaz na dach kl.B</t>
  </si>
  <si>
    <t>Modernizacja monitoringu</t>
  </si>
  <si>
    <t>Wykonanie odwodnienia budynku</t>
  </si>
  <si>
    <t>Prace brukarskie - odtworzenie/przełożenie chodników</t>
  </si>
  <si>
    <t>Zakup i montaż altanki (zadaszenia) w miejscu nad rzeczką</t>
  </si>
  <si>
    <t>FUNDUSZ GAZOWY</t>
  </si>
  <si>
    <t>GA</t>
  </si>
  <si>
    <t>Wydatki na gaz od czerwca 2017r.</t>
  </si>
  <si>
    <t>POŻYTKI</t>
  </si>
  <si>
    <t>wydatki z funduszu bieżącego - pozycja "wynagrodzenie administratora" (400-2000-100)</t>
  </si>
  <si>
    <t>ROK 2018</t>
  </si>
  <si>
    <t>Data</t>
  </si>
  <si>
    <t>faktura nr</t>
  </si>
  <si>
    <t>Kontrahent</t>
  </si>
  <si>
    <t>artukuł(-y)</t>
  </si>
  <si>
    <t>wartość brutto</t>
  </si>
  <si>
    <t xml:space="preserve"> -</t>
  </si>
  <si>
    <t>Łukasz Szeląg</t>
  </si>
  <si>
    <t>koszty administrowania za 01 2018</t>
  </si>
  <si>
    <t>M. Wąsowski</t>
  </si>
  <si>
    <t>koszty administrowania za 02 2018</t>
  </si>
  <si>
    <t>koszty administrowania za 03 2018</t>
  </si>
  <si>
    <t>koszty administrowania za 04 2018</t>
  </si>
  <si>
    <t>koszty administrowania za 05 2018</t>
  </si>
  <si>
    <t>koszty administrowania za 06 2018</t>
  </si>
  <si>
    <t>wydatki z funduszu bieżącego - pozycja "księgowość" (400-2000-110)</t>
  </si>
  <si>
    <t>F/02/000206/2018</t>
  </si>
  <si>
    <t>DELTA</t>
  </si>
  <si>
    <t>usługi księgowe za 01.2018</t>
  </si>
  <si>
    <t>F/03/000205/2018</t>
  </si>
  <si>
    <t>usługi księgowe za 02.2018, sporządzenie PIT-11</t>
  </si>
  <si>
    <t>F/04/000215/2018</t>
  </si>
  <si>
    <t>usługi księgowe za 03.2018, sporządzenie bilansu za 2017 rok</t>
  </si>
  <si>
    <t>F/05/000211/2018</t>
  </si>
  <si>
    <t>usługi księgowe za 04.2018</t>
  </si>
  <si>
    <t>F/06/000211/2018</t>
  </si>
  <si>
    <t>usługi księgowe za 05.2018</t>
  </si>
  <si>
    <t>F/07/000212/2018</t>
  </si>
  <si>
    <t>usługi księgowe za 06.2018</t>
  </si>
  <si>
    <t>wydatki z funduszu bieżącego - pozycja "zwrot kosztów poniesionych przez Zarząd" (400-2000-040)</t>
  </si>
  <si>
    <t>Zarząd W.M.</t>
  </si>
  <si>
    <t>Ryczałtowy zwrot drobnych kosztów za 01.2018</t>
  </si>
  <si>
    <t>Ryczałtowy zwrot drobnych kosztów za 02.2018</t>
  </si>
  <si>
    <t>Ryczałtowy zwrot drobnych kosztów za 03.2018</t>
  </si>
  <si>
    <t>Ryczałtowy zwrot drobnych kosztów za 04.2018</t>
  </si>
  <si>
    <t>Ryczałtowy zwrot drobnych kosztów za 05.2018</t>
  </si>
  <si>
    <t>Ryczałtowy zwrot drobnych kosztów za 06.2018</t>
  </si>
  <si>
    <t>wydatki z funduszu bieżącego - pozycja "utrzymanie czystości" (400-2000-170)</t>
  </si>
  <si>
    <t>4/2018</t>
  </si>
  <si>
    <t>Z. Wasiak Radom</t>
  </si>
  <si>
    <t>Sprzątanie posesji za miesiąc 01.2018</t>
  </si>
  <si>
    <t>6/18</t>
  </si>
  <si>
    <t>Sprzątanie posesji za miesiąc 02.2018</t>
  </si>
  <si>
    <t>8/18</t>
  </si>
  <si>
    <t>Sprzątanie posesji za miesiąc 03.2018</t>
  </si>
  <si>
    <t>10/18</t>
  </si>
  <si>
    <t>Sprzątanie posesji za miesiąc 04.2018</t>
  </si>
  <si>
    <t>13/18</t>
  </si>
  <si>
    <t>Sprzątanie posesji za miesiąc 05.2018</t>
  </si>
  <si>
    <t>wydatki z funduszu gazowego (400-1100)</t>
  </si>
  <si>
    <r>
      <rPr>
        <b/>
        <sz val="11"/>
        <color rgb="FF000000"/>
        <rFont val="Czcionka tekstu podstawowego"/>
        <charset val="238"/>
      </rPr>
      <t>m</t>
    </r>
    <r>
      <rPr>
        <b/>
        <vertAlign val="superscript"/>
        <sz val="11"/>
        <color rgb="FF000000"/>
        <rFont val="Czcionka tekstu podstawowego"/>
        <charset val="238"/>
      </rPr>
      <t>3</t>
    </r>
  </si>
  <si>
    <t>51601/28/2018/F</t>
  </si>
  <si>
    <t>PGNiG</t>
  </si>
  <si>
    <t>gaz do kotła</t>
  </si>
  <si>
    <t>51601/29/2018/F</t>
  </si>
  <si>
    <t>51601/30/2018/F</t>
  </si>
  <si>
    <t>51601/31/2018/F</t>
  </si>
  <si>
    <t>51601/32/2018/F</t>
  </si>
  <si>
    <t>51601/33/2018/F</t>
  </si>
  <si>
    <t>51601/34/2018/F</t>
  </si>
  <si>
    <t>wydatki z funduszu bieżącego - pozycja "energia elektryczna części wspólne" (400-2000-020)</t>
  </si>
  <si>
    <t>KTR 7801 0202 5732 1700 0911</t>
  </si>
  <si>
    <t>PGE</t>
  </si>
  <si>
    <t>opłata za prąd - prognoza</t>
  </si>
  <si>
    <t>KTR 7801 0202 5732 1700 0921</t>
  </si>
  <si>
    <t>KTR 7801 0202 5732 1700 0931</t>
  </si>
  <si>
    <t>KTR 8501 0202 5732 1700 0941</t>
  </si>
  <si>
    <t>KTR 8501 0202 5732 1700 0951</t>
  </si>
  <si>
    <t>KTR 2501 0202 5732 1700 0961</t>
  </si>
  <si>
    <t>wydatki z funduszu bieżącego - pozycja "woda części wspólne" (400-2000-160)</t>
  </si>
  <si>
    <t>FUD/2/2018</t>
  </si>
  <si>
    <t>EKO-RASZYN</t>
  </si>
  <si>
    <t>Montaż wodomierzy</t>
  </si>
  <si>
    <t>WOD/5419/2017</t>
  </si>
  <si>
    <t>WOD/1751/2018</t>
  </si>
  <si>
    <t>wydatki z funduszu bieżącego - pozycja "wynagrodzenie pracownika gospodarczego" (400-2000-180)</t>
  </si>
  <si>
    <t>Zbigniew Jakubowski</t>
  </si>
  <si>
    <t>umowa-zlecenie za 01.2017</t>
  </si>
  <si>
    <t>ZUS</t>
  </si>
  <si>
    <t>składka ubezp. zdrow.</t>
  </si>
  <si>
    <t>US Pruszków</t>
  </si>
  <si>
    <t>podatek od umowy</t>
  </si>
  <si>
    <t>umowa-zlecenie za 02.2017</t>
  </si>
  <si>
    <t>umowa-zlecenie za 03.2017</t>
  </si>
  <si>
    <t>umowa-zlecenie za 04.2017</t>
  </si>
  <si>
    <t>umowa-zlecenie za 05.2017</t>
  </si>
  <si>
    <t>umowa-zlecenie za 06.2017</t>
  </si>
  <si>
    <t>wydatki z funduszu bieżącego - pozycja "koszty bankowe, pocztowe i poligraficzne" (400-2000-080)</t>
  </si>
  <si>
    <t>KONTRAHENT</t>
  </si>
  <si>
    <t>ING</t>
  </si>
  <si>
    <t>opł. za zlecenie stałe</t>
  </si>
  <si>
    <t>opłaty za przelew internetowy</t>
  </si>
  <si>
    <t>141/2018</t>
  </si>
  <si>
    <t>PUH Biały Kruk</t>
  </si>
  <si>
    <t>usługa ksero</t>
  </si>
  <si>
    <t>F0002400418009956880</t>
  </si>
  <si>
    <t>Poczta Polska SA</t>
  </si>
  <si>
    <t>opłata pocztowa</t>
  </si>
  <si>
    <t>wydatki z funduszu bieżącego - pozycja "inne wydatki" (400-200-999)</t>
  </si>
  <si>
    <t>kontrahent</t>
  </si>
  <si>
    <t>używany monitor Lenovo 23" do monitoringu</t>
  </si>
  <si>
    <t>259/AL/2018</t>
  </si>
  <si>
    <t>Firma BELSO T. Czapiewski</t>
  </si>
  <si>
    <t>sól drogowa</t>
  </si>
  <si>
    <t>par.102989</t>
  </si>
  <si>
    <t>Auchan Okęcie</t>
  </si>
  <si>
    <t>etykiety samoprzylepne</t>
  </si>
  <si>
    <t>28271/8034/2018</t>
  </si>
  <si>
    <t>CASTORAMA</t>
  </si>
  <si>
    <t>żarówka LED - 4 sztuki</t>
  </si>
  <si>
    <t>2018/900</t>
  </si>
  <si>
    <t>Hardy Multiserwis</t>
  </si>
  <si>
    <t>dorobienie kluczy</t>
  </si>
  <si>
    <t>41611/8034/2018</t>
  </si>
  <si>
    <t>substral na pająki, kora, ziemia</t>
  </si>
  <si>
    <t>143/14/F</t>
  </si>
  <si>
    <t>Hubert Deptuła Wspólny Dom</t>
  </si>
  <si>
    <t>administrowanie nieruchomością za 11.2014</t>
  </si>
  <si>
    <t>159/14/F</t>
  </si>
  <si>
    <t>administrowanie nieruchomością za 12.2014</t>
  </si>
  <si>
    <t>18-PRO/148</t>
  </si>
  <si>
    <t>Znakidrogowe24</t>
  </si>
  <si>
    <t>Seaparatory parkingowe</t>
  </si>
  <si>
    <t>45447/8034/2018</t>
  </si>
  <si>
    <t>kora sortowana</t>
  </si>
  <si>
    <t>20/04/PR</t>
  </si>
  <si>
    <t>Gospodarstwo Ogrodnicze A. Prygoń</t>
  </si>
  <si>
    <t>rośliny ozdobne</t>
  </si>
  <si>
    <t>34/2018/FVS</t>
  </si>
  <si>
    <t>MARLI M.Lipiński</t>
  </si>
  <si>
    <t>uchwyty z blachy kwasoodpornej</t>
  </si>
  <si>
    <t>28/05/PR</t>
  </si>
  <si>
    <t>06/05/PR</t>
  </si>
  <si>
    <t>54709/8034/2018</t>
  </si>
  <si>
    <t>kora iglasta, ziemia do trawników, agrowłóknina, rękawiczki ochr.</t>
  </si>
  <si>
    <t>61708/8034/2018</t>
  </si>
  <si>
    <t>żarówki LED</t>
  </si>
  <si>
    <t>61678/8037/2018</t>
  </si>
  <si>
    <t>kora iglasta</t>
  </si>
  <si>
    <t>FV/000976/0801/06/2018</t>
  </si>
  <si>
    <t>GRODNO S.A.</t>
  </si>
  <si>
    <t>czujki ruchu</t>
  </si>
  <si>
    <t>831198/pro/2018</t>
  </si>
  <si>
    <t>nazwa.pl sp. z o.o.</t>
  </si>
  <si>
    <t>Utrzymanie serwera nadraszynka.nazwa.pl</t>
  </si>
  <si>
    <t>wydatki z funduszu bieżącego - pozycja "organizacja zebrań właścicieli" (400-2000-120)</t>
  </si>
  <si>
    <t>wydatki z funduszu bieżącego - pozycja "przeglądy budynku" (400-2000-130)</t>
  </si>
  <si>
    <t>wydatki z funduszu bieżącego - pozycja "konserwacja kotłowni" (400-2000-140)</t>
  </si>
  <si>
    <t>wydatki z funduszu bieżącego - pozycja "konserwacja dachu" (400-2000-190)</t>
  </si>
  <si>
    <t>wydatki z funduszu bieżącego - pozycja "ubezpieczenie budynku" (400-2000-300)</t>
  </si>
  <si>
    <t>polisa nr</t>
  </si>
  <si>
    <t>903012634509</t>
  </si>
  <si>
    <t>HESTIA BIZNES</t>
  </si>
  <si>
    <t>Ubezpieczenie odpowiedzialności cywilnej, ubezpieczenie mienia od wszystkich ryzyk</t>
  </si>
  <si>
    <t>koszty sądowe (403-1)</t>
  </si>
  <si>
    <t>wydatki z funduszu remontowego (400-3000)</t>
  </si>
  <si>
    <t>2018/05/3</t>
  </si>
  <si>
    <t>DASKO USŁUGI OGÓLNOBUDOWLANE I PORZADKOWE
ANDRZEJ DECYK</t>
  </si>
  <si>
    <t>2018/05/9</t>
  </si>
  <si>
    <t>Naprawa izolacji przeciwwodnej pod balkonem 20</t>
  </si>
  <si>
    <t>2018/06/29</t>
  </si>
  <si>
    <t>F/000055/18</t>
  </si>
  <si>
    <t>PHU "MAJEWSKI" P. Majewski</t>
  </si>
  <si>
    <t>naprawa parkingów wspólnoty</t>
  </si>
  <si>
    <t>przychody inne (700-2980)</t>
  </si>
  <si>
    <t>odsetki z konta oszczędnościowego</t>
  </si>
  <si>
    <t>CIT-8</t>
  </si>
  <si>
    <t>Urząd Skarbowy Pruszków</t>
  </si>
  <si>
    <t>CIT-8 za 2017 rok</t>
  </si>
  <si>
    <t>2018/2239</t>
  </si>
  <si>
    <t>dorobienie klucza do rowerowni</t>
  </si>
  <si>
    <t>71929/8034/2018</t>
  </si>
  <si>
    <t>agrotkanina, kora iglasta</t>
  </si>
  <si>
    <t>14/18</t>
  </si>
  <si>
    <t>Sprzątanie posesji za miesiąc 06.2018</t>
  </si>
  <si>
    <t>opłata pocztowa, koperty</t>
  </si>
  <si>
    <t>91487/8034/2018</t>
  </si>
  <si>
    <t>Herbicyd na chwasty</t>
  </si>
  <si>
    <t>KTR 9201 0202 5732 1700 0971</t>
  </si>
  <si>
    <t>umowa-zlecenie za 07.2017</t>
  </si>
  <si>
    <t>koszty administrowania za 07 2018</t>
  </si>
  <si>
    <t>Ryczałtowy zwrot drobnych kosztów za 07.2018</t>
  </si>
  <si>
    <t>16/18</t>
  </si>
  <si>
    <t>Sprzątanie posesji za miesiąc 07.2018</t>
  </si>
  <si>
    <t>51601/35/2018/F</t>
  </si>
  <si>
    <t>opłata za przelew krakowy w oddziale</t>
  </si>
  <si>
    <t>opłata za egzekucję</t>
  </si>
  <si>
    <t>F/08/000214/2018</t>
  </si>
  <si>
    <t>usługi księgowe za 07.2018</t>
  </si>
  <si>
    <t>umowa-zlecenie za 08.2017</t>
  </si>
  <si>
    <t>koszty administrowania za 08 2018</t>
  </si>
  <si>
    <t>Ryczałtowy zwrot drobnych kosztów za 08.2018</t>
  </si>
  <si>
    <t>110610/8034/2018</t>
  </si>
  <si>
    <t>torf, folia, odstraszacz na krety</t>
  </si>
  <si>
    <t>F/003401/18</t>
  </si>
  <si>
    <t>STATOOL</t>
  </si>
  <si>
    <t>szczypce, końcówki kabli</t>
  </si>
  <si>
    <t>F/09/000214/2018</t>
  </si>
  <si>
    <t>usługi księgowe za 08.2018</t>
  </si>
  <si>
    <t>51601/36/2018/F</t>
  </si>
  <si>
    <t>20/18</t>
  </si>
  <si>
    <t>Sprzątanie posesji za miesiąc 08.2018</t>
  </si>
  <si>
    <t>115/1/09/2018</t>
  </si>
  <si>
    <t>Adam Stępień</t>
  </si>
  <si>
    <t>preparat do odstraszania zwierząt</t>
  </si>
  <si>
    <t>KTR 6201 0202 5732 1700 0981</t>
  </si>
  <si>
    <t>KTR 3201 0202 5732 1700 0991</t>
  </si>
  <si>
    <t>koszty administrowania za 09 2018</t>
  </si>
  <si>
    <t>Ryczałtowy zwrot drobnych kosztów za 09.2018</t>
  </si>
  <si>
    <t>51601/37/2018/F</t>
  </si>
  <si>
    <t>23/18</t>
  </si>
  <si>
    <t>Sprzątanie posesji za miesiąc 09.2018</t>
  </si>
  <si>
    <t>WOK/603/2018</t>
  </si>
  <si>
    <t>F/10/000215/2018</t>
  </si>
  <si>
    <t>usługi księgowe za 09.2018</t>
  </si>
  <si>
    <t>2468/10/2018</t>
  </si>
  <si>
    <t xml:space="preserve">Usługi Asenizacyjne </t>
  </si>
  <si>
    <t>udrożnienie kanalizacji sanitarnej</t>
  </si>
  <si>
    <t>FV/2018/9/1</t>
  </si>
  <si>
    <t>Persus Piotr Pytel</t>
  </si>
  <si>
    <t>Sprawdzanie projektu odwodnienia</t>
  </si>
  <si>
    <t>55/2018/B</t>
  </si>
  <si>
    <t>Technika Grzewcza Serwis</t>
  </si>
  <si>
    <t>Przegląd kotła gazowego</t>
  </si>
  <si>
    <t>umowa-zlecenie za 09.2017</t>
  </si>
  <si>
    <t>umowa-zlecenie za 10.2017</t>
  </si>
  <si>
    <t>Ryczałtowy zwrot drobnych kosztów za 10.2018</t>
  </si>
  <si>
    <t>koszty administrowania za 10 2018</t>
  </si>
  <si>
    <t>F/11/000215/2018</t>
  </si>
  <si>
    <t>usługi księgowe za 10.2018</t>
  </si>
  <si>
    <t>51601/38/2018/F</t>
  </si>
  <si>
    <t>24/18</t>
  </si>
  <si>
    <t>Sprzątanie posesji za miesiąc 10.2018</t>
  </si>
  <si>
    <t>65/2018/B</t>
  </si>
  <si>
    <t>Naprawa pieca CO/CWU</t>
  </si>
  <si>
    <t>umowa-zlecenie za 11.2017</t>
  </si>
  <si>
    <t>Ryczałtowy zwrot drobnych kosztów za 11.2018</t>
  </si>
  <si>
    <t>koszty administrowania za 11 2018</t>
  </si>
  <si>
    <t>26/18</t>
  </si>
  <si>
    <t>Sprzątanie posesji za miesiąc 11.2018</t>
  </si>
  <si>
    <t>F/12/000214/2018</t>
  </si>
  <si>
    <t>usługi księgowe za 11.2018</t>
  </si>
  <si>
    <t>KTR 0201 0202 5732 1700 1001</t>
  </si>
  <si>
    <t>opłata za prąd - wyrównianie</t>
  </si>
  <si>
    <t>KTR 6901 0202 5732 1700 1011</t>
  </si>
  <si>
    <t>KTR 3901 0202 5732 1700 1021</t>
  </si>
  <si>
    <t>166086/8034/2018</t>
  </si>
  <si>
    <t>168605/8034/2018</t>
  </si>
  <si>
    <t>łopata do śniegu</t>
  </si>
  <si>
    <t>umowa-zlecenie za 12.2017</t>
  </si>
  <si>
    <t>Ryczałtowy zwrot drobnych kosztów za 12.2018</t>
  </si>
  <si>
    <t>koszty administrowania za 12 2018</t>
  </si>
  <si>
    <t>FV/007254/0401/12/2018</t>
  </si>
  <si>
    <t>automat zmierzchowy, żarówki, czujnik ruchu</t>
  </si>
  <si>
    <t>170648/8034/2018</t>
  </si>
  <si>
    <t>puszka, złączki, wkręty, taśma izol.</t>
  </si>
  <si>
    <t>2/2019</t>
  </si>
  <si>
    <t>Sprzątanie posesji za miesiąc 12.2018</t>
  </si>
  <si>
    <t>51601/40/2019/F</t>
  </si>
  <si>
    <t>F/01/000215/2019</t>
  </si>
  <si>
    <t>usługi księgowe za 12.2018</t>
  </si>
  <si>
    <t>CIT</t>
  </si>
  <si>
    <t>US Pruszów</t>
  </si>
  <si>
    <t>podatek CIT za 2018 rok</t>
  </si>
  <si>
    <t>121/18</t>
  </si>
  <si>
    <t>Usługi Budowlano-Inżynieryjne Marek Sekulski</t>
  </si>
  <si>
    <t>Okresowy przegląd budowlany budynku</t>
  </si>
  <si>
    <t>FA 0624/18/M03</t>
  </si>
  <si>
    <t>Spółka Usługowo-Handlowa "Kominiarz"</t>
  </si>
  <si>
    <t>Okresowy przegląd kominiarski i gazowy</t>
  </si>
</sst>
</file>

<file path=xl/styles.xml><?xml version="1.0" encoding="utf-8"?>
<styleSheet xmlns="http://schemas.openxmlformats.org/spreadsheetml/2006/main">
  <numFmts count="3">
    <numFmt numFmtId="164" formatCode="yyyy\-mm\-dd;@"/>
    <numFmt numFmtId="165" formatCode="#,##0.00\ _z_ł"/>
    <numFmt numFmtId="166" formatCode="yyyy\-mm\-dd"/>
  </numFmts>
  <fonts count="20">
    <font>
      <sz val="11"/>
      <color rgb="FF00000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36"/>
      <color rgb="FF00B05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1"/>
      <color rgb="FF000000"/>
      <name val="Czcionka tekstu podstawowego"/>
      <charset val="238"/>
    </font>
    <font>
      <sz val="11"/>
      <color rgb="FF000000"/>
      <name val="Czcionka tekstu podstawowego"/>
      <charset val="238"/>
    </font>
    <font>
      <b/>
      <vertAlign val="superscript"/>
      <sz val="11"/>
      <color rgb="FF000000"/>
      <name val="Czcionka tekstu podstawowego"/>
      <charset val="238"/>
    </font>
    <font>
      <i/>
      <sz val="11"/>
      <color rgb="FFFF0000"/>
      <name val="Czcionka tekstu podstawowego"/>
      <charset val="238"/>
    </font>
    <font>
      <sz val="9"/>
      <color rgb="FF000000"/>
      <name val="Czcionka tekstu podstawowego"/>
      <family val="2"/>
      <charset val="238"/>
    </font>
    <font>
      <sz val="10"/>
      <color rgb="FF000000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B7DEE8"/>
        <bgColor rgb="FFC6EFCE"/>
      </patternFill>
    </fill>
    <fill>
      <patternFill patternType="solid">
        <fgColor rgb="FFA6A6A6"/>
        <bgColor rgb="FFC0C0C0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/>
    <xf numFmtId="0" fontId="1" fillId="0" borderId="0" xfId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0" fontId="1" fillId="0" borderId="0" xfId="1" applyNumberFormat="1" applyBorder="1" applyAlignment="1">
      <alignment wrapText="1"/>
    </xf>
    <xf numFmtId="0" fontId="1" fillId="0" borderId="2" xfId="1" applyBorder="1" applyAlignment="1">
      <alignment horizontal="center"/>
    </xf>
    <xf numFmtId="0" fontId="3" fillId="0" borderId="2" xfId="1" applyFont="1" applyBorder="1"/>
    <xf numFmtId="4" fontId="3" fillId="3" borderId="2" xfId="1" applyNumberFormat="1" applyFont="1" applyFill="1" applyBorder="1" applyAlignment="1">
      <alignment horizontal="right"/>
    </xf>
    <xf numFmtId="4" fontId="3" fillId="2" borderId="2" xfId="1" applyNumberFormat="1" applyFont="1" applyFill="1" applyBorder="1" applyAlignment="1">
      <alignment horizontal="right"/>
    </xf>
    <xf numFmtId="2" fontId="6" fillId="0" borderId="3" xfId="1" applyNumberFormat="1" applyFont="1" applyBorder="1" applyAlignment="1">
      <alignment horizontal="center"/>
    </xf>
    <xf numFmtId="10" fontId="1" fillId="0" borderId="0" xfId="1" applyNumberFormat="1" applyBorder="1" applyAlignment="1">
      <alignment horizontal="left"/>
    </xf>
    <xf numFmtId="0" fontId="1" fillId="0" borderId="2" xfId="1" applyFont="1" applyBorder="1"/>
    <xf numFmtId="4" fontId="3" fillId="0" borderId="2" xfId="1" applyNumberFormat="1" applyFont="1" applyBorder="1" applyAlignment="1">
      <alignment horizontal="right"/>
    </xf>
    <xf numFmtId="0" fontId="8" fillId="0" borderId="0" xfId="1" applyFont="1"/>
    <xf numFmtId="2" fontId="9" fillId="0" borderId="3" xfId="1" applyNumberFormat="1" applyFont="1" applyBorder="1" applyAlignment="1">
      <alignment horizontal="center"/>
    </xf>
    <xf numFmtId="0" fontId="8" fillId="0" borderId="0" xfId="1" applyFont="1"/>
    <xf numFmtId="0" fontId="10" fillId="0" borderId="0" xfId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0" fontId="1" fillId="4" borderId="2" xfId="1" applyFill="1" applyBorder="1" applyAlignment="1">
      <alignment horizontal="center"/>
    </xf>
    <xf numFmtId="0" fontId="11" fillId="0" borderId="4" xfId="1" applyFont="1" applyBorder="1" applyAlignment="1">
      <alignment horizontal="right"/>
    </xf>
    <xf numFmtId="4" fontId="11" fillId="3" borderId="2" xfId="1" applyNumberFormat="1" applyFont="1" applyFill="1" applyBorder="1" applyAlignment="1">
      <alignment horizontal="right"/>
    </xf>
    <xf numFmtId="4" fontId="11" fillId="2" borderId="2" xfId="1" applyNumberFormat="1" applyFont="1" applyFill="1" applyBorder="1" applyAlignment="1">
      <alignment horizontal="right"/>
    </xf>
    <xf numFmtId="0" fontId="12" fillId="0" borderId="0" xfId="1" applyFont="1" applyAlignment="1"/>
    <xf numFmtId="10" fontId="7" fillId="0" borderId="0" xfId="1" applyNumberFormat="1" applyFont="1" applyBorder="1" applyAlignment="1">
      <alignment horizontal="left"/>
    </xf>
    <xf numFmtId="0" fontId="10" fillId="0" borderId="0" xfId="1" applyFont="1"/>
    <xf numFmtId="0" fontId="8" fillId="0" borderId="0" xfId="1" applyFont="1" applyBorder="1"/>
    <xf numFmtId="0" fontId="1" fillId="0" borderId="5" xfId="1" applyBorder="1" applyAlignment="1">
      <alignment horizontal="center"/>
    </xf>
    <xf numFmtId="0" fontId="11" fillId="0" borderId="5" xfId="1" applyFont="1" applyBorder="1" applyAlignment="1">
      <alignment horizontal="right"/>
    </xf>
    <xf numFmtId="4" fontId="11" fillId="0" borderId="5" xfId="1" applyNumberFormat="1" applyFont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0" fontId="12" fillId="0" borderId="0" xfId="1" applyFont="1" applyBorder="1" applyAlignment="1"/>
    <xf numFmtId="0" fontId="10" fillId="0" borderId="0" xfId="1" applyFont="1" applyBorder="1"/>
    <xf numFmtId="0" fontId="8" fillId="0" borderId="0" xfId="1" applyFont="1" applyBorder="1"/>
    <xf numFmtId="165" fontId="7" fillId="0" borderId="2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right" vertical="center"/>
    </xf>
    <xf numFmtId="0" fontId="1" fillId="0" borderId="0" xfId="1" applyBorder="1"/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left" vertical="center"/>
    </xf>
    <xf numFmtId="165" fontId="7" fillId="3" borderId="2" xfId="1" applyNumberFormat="1" applyFont="1" applyFill="1" applyBorder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10" fontId="13" fillId="0" borderId="0" xfId="1" applyNumberFormat="1" applyFont="1" applyBorder="1" applyAlignment="1">
      <alignment horizontal="left"/>
    </xf>
    <xf numFmtId="165" fontId="11" fillId="3" borderId="2" xfId="1" applyNumberFormat="1" applyFont="1" applyFill="1" applyBorder="1" applyAlignment="1">
      <alignment horizontal="right" vertical="center" wrapText="1"/>
    </xf>
    <xf numFmtId="0" fontId="1" fillId="0" borderId="0" xfId="1" applyFont="1" applyAlignment="1">
      <alignment horizontal="center"/>
    </xf>
    <xf numFmtId="165" fontId="1" fillId="0" borderId="0" xfId="1" applyNumberFormat="1" applyFont="1"/>
    <xf numFmtId="165" fontId="1" fillId="0" borderId="0" xfId="1" applyNumberFormat="1" applyFont="1" applyAlignment="1">
      <alignment horizontal="center"/>
    </xf>
    <xf numFmtId="0" fontId="1" fillId="0" borderId="2" xfId="1" applyFont="1" applyBorder="1" applyAlignment="1">
      <alignment horizontal="center"/>
    </xf>
    <xf numFmtId="165" fontId="1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14" fillId="0" borderId="2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4" fontId="0" fillId="0" borderId="0" xfId="0" applyNumberFormat="1"/>
    <xf numFmtId="164" fontId="0" fillId="0" borderId="2" xfId="0" applyNumberFormat="1" applyBorder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4" fontId="0" fillId="0" borderId="2" xfId="0" applyNumberFormat="1" applyBorder="1"/>
    <xf numFmtId="4" fontId="14" fillId="0" borderId="2" xfId="0" applyNumberFormat="1" applyFont="1" applyBorder="1"/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164" fontId="0" fillId="0" borderId="2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/>
    <xf numFmtId="166" fontId="0" fillId="0" borderId="2" xfId="0" applyNumberFormat="1" applyBorder="1" applyAlignment="1">
      <alignment horizontal="center" vertical="center"/>
    </xf>
    <xf numFmtId="4" fontId="14" fillId="0" borderId="2" xfId="0" applyNumberFormat="1" applyFont="1" applyBorder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/>
    <xf numFmtId="164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166" fontId="15" fillId="0" borderId="2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left" vertical="center"/>
    </xf>
    <xf numFmtId="166" fontId="15" fillId="0" borderId="2" xfId="0" applyNumberFormat="1" applyFont="1" applyBorder="1" applyAlignment="1">
      <alignment horizontal="center" vertical="center"/>
    </xf>
    <xf numFmtId="166" fontId="15" fillId="0" borderId="2" xfId="0" applyNumberFormat="1" applyFont="1" applyBorder="1" applyAlignment="1">
      <alignment horizontal="left" vertical="center"/>
    </xf>
    <xf numFmtId="4" fontId="15" fillId="0" borderId="2" xfId="0" applyNumberFormat="1" applyFont="1" applyBorder="1" applyAlignment="1">
      <alignment horizontal="right" vertical="center"/>
    </xf>
    <xf numFmtId="4" fontId="0" fillId="0" borderId="6" xfId="0" applyNumberFormat="1" applyBorder="1"/>
    <xf numFmtId="49" fontId="0" fillId="0" borderId="2" xfId="0" applyNumberFormat="1" applyBorder="1"/>
    <xf numFmtId="49" fontId="0" fillId="0" borderId="2" xfId="0" applyNumberFormat="1" applyBorder="1"/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right" vertical="center"/>
    </xf>
    <xf numFmtId="49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0" fontId="15" fillId="0" borderId="0" xfId="0" applyFont="1"/>
    <xf numFmtId="4" fontId="15" fillId="0" borderId="0" xfId="0" applyNumberFormat="1" applyFont="1"/>
    <xf numFmtId="0" fontId="0" fillId="0" borderId="0" xfId="0"/>
    <xf numFmtId="0" fontId="18" fillId="0" borderId="0" xfId="0" applyFont="1" applyBorder="1"/>
    <xf numFmtId="4" fontId="0" fillId="0" borderId="0" xfId="0" applyNumberFormat="1" applyBorder="1"/>
    <xf numFmtId="4" fontId="0" fillId="0" borderId="0" xfId="0" applyNumberFormat="1"/>
    <xf numFmtId="166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2" xfId="0" applyBorder="1" applyAlignment="1">
      <alignment wrapText="1"/>
    </xf>
    <xf numFmtId="0" fontId="0" fillId="0" borderId="0" xfId="0" applyAlignment="1">
      <alignment horizontal="left"/>
    </xf>
    <xf numFmtId="2" fontId="14" fillId="0" borderId="2" xfId="0" applyNumberFormat="1" applyFont="1" applyBorder="1"/>
    <xf numFmtId="0" fontId="0" fillId="0" borderId="2" xfId="0" applyBorder="1" applyAlignment="1">
      <alignment vertical="center" wrapText="1"/>
    </xf>
    <xf numFmtId="164" fontId="0" fillId="0" borderId="2" xfId="0" applyNumberFormat="1" applyBorder="1"/>
    <xf numFmtId="4" fontId="15" fillId="0" borderId="2" xfId="0" applyNumberFormat="1" applyFont="1" applyBorder="1"/>
    <xf numFmtId="0" fontId="0" fillId="0" borderId="6" xfId="0" applyBorder="1" applyAlignment="1">
      <alignment wrapText="1"/>
    </xf>
    <xf numFmtId="16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166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166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wrapText="1"/>
    </xf>
    <xf numFmtId="49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165" fontId="11" fillId="2" borderId="2" xfId="1" applyNumberFormat="1" applyFont="1" applyFill="1" applyBorder="1" applyAlignment="1">
      <alignment horizontal="right"/>
    </xf>
    <xf numFmtId="0" fontId="2" fillId="0" borderId="0" xfId="1" applyFont="1" applyBorder="1" applyAlignment="1">
      <alignment horizontal="center" vertical="center"/>
    </xf>
    <xf numFmtId="164" fontId="2" fillId="2" borderId="0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Normalny" xfId="0" builtinId="0"/>
    <cellStyle name="Tekst objaśnienia" xfId="1" builtinId="53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78787"/>
      <rgbColor rgb="FF9999FF"/>
      <rgbColor rgb="FF993366"/>
      <rgbColor rgb="FFFFFFCC"/>
      <rgbColor rgb="FFCCFFFF"/>
      <rgbColor rgb="FF660066"/>
      <rgbColor rgb="FFFF8080"/>
      <rgbColor rgb="FF0070C0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4A7EBB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l-PL" sz="1800" b="1" strike="noStrike" spc="-1">
                <a:solidFill>
                  <a:srgbClr val="000000"/>
                </a:solidFill>
                <a:latin typeface="Calibri"/>
              </a:rPr>
              <a:t>Zużycie gazu w m3</a:t>
            </a:r>
          </a:p>
        </c:rich>
      </c:tx>
      <c:layout>
        <c:manualLayout>
          <c:xMode val="edge"/>
          <c:yMode val="edge"/>
          <c:x val="0.37571545380212601"/>
          <c:y val="1.9691916785771004E-2"/>
        </c:manualLayout>
      </c:layout>
    </c:title>
    <c:plotArea>
      <c:layout/>
      <c:lineChart>
        <c:grouping val="standard"/>
        <c:ser>
          <c:idx val="0"/>
          <c:order val="0"/>
          <c:tx>
            <c:v>zużycie</c:v>
          </c:tx>
          <c:spPr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val>
            <c:numRef>
              <c:f>GAZ!$E$5:$E$16</c:f>
              <c:numCache>
                <c:formatCode>#,##0</c:formatCode>
                <c:ptCount val="12"/>
                <c:pt idx="0">
                  <c:v>2383</c:v>
                </c:pt>
                <c:pt idx="1">
                  <c:v>2500</c:v>
                </c:pt>
                <c:pt idx="2">
                  <c:v>2628</c:v>
                </c:pt>
                <c:pt idx="3">
                  <c:v>2612</c:v>
                </c:pt>
                <c:pt idx="4">
                  <c:v>1202</c:v>
                </c:pt>
                <c:pt idx="5">
                  <c:v>743</c:v>
                </c:pt>
                <c:pt idx="6">
                  <c:v>664</c:v>
                </c:pt>
                <c:pt idx="7">
                  <c:v>668</c:v>
                </c:pt>
                <c:pt idx="8">
                  <c:v>650</c:v>
                </c:pt>
                <c:pt idx="9">
                  <c:v>790</c:v>
                </c:pt>
                <c:pt idx="10">
                  <c:v>1594</c:v>
                </c:pt>
                <c:pt idx="11">
                  <c:v>2521</c:v>
                </c:pt>
              </c:numCache>
            </c:numRef>
          </c:val>
        </c:ser>
        <c:hiLowLines>
          <c:spPr>
            <a:ln>
              <a:noFill/>
            </a:ln>
          </c:spPr>
        </c:hiLowLines>
        <c:marker val="1"/>
        <c:axId val="114201728"/>
        <c:axId val="114203264"/>
      </c:lineChart>
      <c:catAx>
        <c:axId val="114201728"/>
        <c:scaling>
          <c:orientation val="minMax"/>
        </c:scaling>
        <c:axPos val="b"/>
        <c:numFmt formatCode="General" sourceLinked="1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14203264"/>
        <c:crosses val="autoZero"/>
        <c:auto val="1"/>
        <c:lblAlgn val="ctr"/>
        <c:lblOffset val="100"/>
      </c:catAx>
      <c:valAx>
        <c:axId val="114203264"/>
        <c:scaling>
          <c:orientation val="minMax"/>
        </c:scaling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#,##0" sourceLinked="0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11420172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spPr>
        <a:noFill/>
        <a:ln>
          <a:noFill/>
        </a:ln>
      </c:spPr>
      <c:txPr>
        <a:bodyPr/>
        <a:lstStyle/>
        <a:p>
          <a:pPr>
            <a:defRPr sz="10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</c:chart>
  <c:spPr>
    <a:solidFill>
      <a:srgbClr val="FFFFFF"/>
    </a:solidFill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590400</xdr:colOff>
      <xdr:row>3</xdr:row>
      <xdr:rowOff>9360</xdr:rowOff>
    </xdr:from>
    <xdr:to>
      <xdr:col>17</xdr:col>
      <xdr:colOff>56520</xdr:colOff>
      <xdr:row>27</xdr:row>
      <xdr:rowOff>151920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37"/>
  <sheetViews>
    <sheetView showGridLines="0" tabSelected="1" topLeftCell="B1" zoomScale="85" zoomScaleNormal="85" workbookViewId="0">
      <pane ySplit="1" topLeftCell="A2" activePane="bottomLeft" state="frozen"/>
      <selection activeCell="B1" sqref="B1"/>
      <selection pane="bottomLeft" activeCell="B3" sqref="B3:E3"/>
    </sheetView>
  </sheetViews>
  <sheetFormatPr defaultRowHeight="15"/>
  <cols>
    <col min="1" max="1" width="6.25" style="1" customWidth="1"/>
    <col min="2" max="2" width="4.125" style="2" customWidth="1"/>
    <col min="3" max="3" width="49.375" style="2" customWidth="1"/>
    <col min="4" max="4" width="9.75" style="3" customWidth="1"/>
    <col min="5" max="5" width="10.25" style="2" customWidth="1"/>
    <col min="6" max="6" width="1.375" style="4" customWidth="1"/>
    <col min="7" max="7" width="9.5" style="5" customWidth="1"/>
    <col min="8" max="8" width="9" style="1" customWidth="1"/>
    <col min="9" max="9" width="6.75" style="1" customWidth="1"/>
    <col min="10" max="11" width="7.75" style="1" customWidth="1"/>
    <col min="12" max="12" width="6.75" style="1" customWidth="1"/>
    <col min="13" max="24" width="9" style="1" customWidth="1"/>
    <col min="25" max="1025" width="9" style="3" customWidth="1"/>
  </cols>
  <sheetData>
    <row r="1" spans="2:7" ht="23.25" customHeight="1">
      <c r="B1" s="146" t="s">
        <v>0</v>
      </c>
      <c r="C1" s="146"/>
      <c r="D1" s="146"/>
      <c r="E1" s="146"/>
      <c r="F1" s="146"/>
      <c r="G1" s="146"/>
    </row>
    <row r="2" spans="2:7" ht="23.25" customHeight="1">
      <c r="B2" s="6"/>
      <c r="C2" s="7" t="s">
        <v>1</v>
      </c>
      <c r="D2" s="147">
        <v>43529</v>
      </c>
      <c r="E2" s="147"/>
      <c r="F2" s="8"/>
      <c r="G2" s="9" t="s">
        <v>2</v>
      </c>
    </row>
    <row r="3" spans="2:7" ht="9" customHeight="1">
      <c r="B3" s="148"/>
      <c r="C3" s="148"/>
      <c r="D3" s="148"/>
      <c r="E3" s="148"/>
      <c r="F3" s="10"/>
    </row>
    <row r="4" spans="2:7" ht="18.75" customHeight="1">
      <c r="B4" s="11" t="s">
        <v>3</v>
      </c>
      <c r="C4" s="11" t="s">
        <v>4</v>
      </c>
      <c r="D4" s="12" t="s">
        <v>5</v>
      </c>
      <c r="E4" s="12" t="s">
        <v>6</v>
      </c>
      <c r="F4" s="13"/>
      <c r="G4" s="14"/>
    </row>
    <row r="5" spans="2:7">
      <c r="B5" s="15">
        <v>1</v>
      </c>
      <c r="C5" s="16" t="s">
        <v>7</v>
      </c>
      <c r="D5" s="17">
        <v>10200</v>
      </c>
      <c r="E5" s="18">
        <f>ADM!E29</f>
        <v>10200</v>
      </c>
      <c r="F5" s="19"/>
      <c r="G5" s="20">
        <f>E5/D5</f>
        <v>1</v>
      </c>
    </row>
    <row r="6" spans="2:7">
      <c r="B6" s="15">
        <v>2</v>
      </c>
      <c r="C6" s="21" t="s">
        <v>8</v>
      </c>
      <c r="D6" s="17">
        <v>6695</v>
      </c>
      <c r="E6" s="18">
        <f>KSIĘ!E18</f>
        <v>6713.45</v>
      </c>
      <c r="F6" s="19"/>
      <c r="G6" s="20">
        <f>E6/D6</f>
        <v>1.0027557879014188</v>
      </c>
    </row>
    <row r="7" spans="2:7">
      <c r="B7" s="15">
        <v>3</v>
      </c>
      <c r="C7" s="21" t="s">
        <v>9</v>
      </c>
      <c r="D7" s="17">
        <v>1800</v>
      </c>
      <c r="E7" s="18">
        <f>ZARZĄD!E19</f>
        <v>1200</v>
      </c>
      <c r="F7" s="19"/>
      <c r="G7" s="20">
        <f>E7/D7</f>
        <v>0.66666666666666663</v>
      </c>
    </row>
    <row r="8" spans="2:7">
      <c r="B8" s="15">
        <v>4</v>
      </c>
      <c r="C8" s="21" t="s">
        <v>10</v>
      </c>
      <c r="D8" s="17">
        <v>350</v>
      </c>
      <c r="E8" s="18">
        <f>'BANK,POCZTA,POLIGR'!E34</f>
        <v>359.6</v>
      </c>
      <c r="F8" s="19"/>
      <c r="G8" s="20">
        <f>E8/D8</f>
        <v>1.0274285714285716</v>
      </c>
    </row>
    <row r="9" spans="2:7">
      <c r="B9" s="15">
        <v>5</v>
      </c>
      <c r="C9" s="21" t="s">
        <v>11</v>
      </c>
      <c r="D9" s="17">
        <v>2600</v>
      </c>
      <c r="E9" s="18">
        <f>UBEZP!E8</f>
        <v>2100</v>
      </c>
      <c r="F9" s="19"/>
      <c r="G9" s="20">
        <f>E9/D9</f>
        <v>0.80769230769230771</v>
      </c>
    </row>
    <row r="10" spans="2:7">
      <c r="B10" s="15">
        <v>6</v>
      </c>
      <c r="C10" s="21" t="s">
        <v>12</v>
      </c>
      <c r="D10" s="22">
        <v>0</v>
      </c>
      <c r="E10" s="22">
        <f>ZEBRANIA!E12</f>
        <v>0</v>
      </c>
      <c r="F10" s="19"/>
      <c r="G10" s="20"/>
    </row>
    <row r="11" spans="2:7">
      <c r="B11" s="15">
        <v>7</v>
      </c>
      <c r="C11" s="21" t="s">
        <v>13</v>
      </c>
      <c r="D11" s="17">
        <v>2300</v>
      </c>
      <c r="E11" s="18">
        <f>PRZEGLĄDY!E13</f>
        <v>1836.48</v>
      </c>
      <c r="F11" s="19"/>
      <c r="G11" s="20">
        <f t="shared" ref="G11:G19" si="0">E11/D11</f>
        <v>0.79846956521739132</v>
      </c>
    </row>
    <row r="12" spans="2:7">
      <c r="B12" s="15">
        <v>8</v>
      </c>
      <c r="C12" s="21" t="s">
        <v>14</v>
      </c>
      <c r="D12" s="17">
        <v>1800</v>
      </c>
      <c r="E12" s="18">
        <f>KONS.KOTŁ!E15</f>
        <v>861</v>
      </c>
      <c r="F12" s="19"/>
      <c r="G12" s="20">
        <f t="shared" si="0"/>
        <v>0.47833333333333333</v>
      </c>
    </row>
    <row r="13" spans="2:7">
      <c r="B13" s="15">
        <v>9</v>
      </c>
      <c r="C13" s="21" t="s">
        <v>15</v>
      </c>
      <c r="D13" s="17">
        <v>1700</v>
      </c>
      <c r="E13" s="18">
        <f>ELEKTR!E19</f>
        <v>1685.73</v>
      </c>
      <c r="F13" s="19"/>
      <c r="G13" s="20">
        <f t="shared" si="0"/>
        <v>0.99160588235294123</v>
      </c>
    </row>
    <row r="14" spans="2:7">
      <c r="B14" s="15">
        <v>10</v>
      </c>
      <c r="C14" s="21" t="s">
        <v>16</v>
      </c>
      <c r="D14" s="17">
        <v>1200</v>
      </c>
      <c r="E14" s="18">
        <f>WODA!F13</f>
        <v>2556.6</v>
      </c>
      <c r="F14" s="19"/>
      <c r="G14" s="20">
        <f t="shared" si="0"/>
        <v>2.1305000000000001</v>
      </c>
    </row>
    <row r="15" spans="2:7">
      <c r="B15" s="15">
        <v>11</v>
      </c>
      <c r="C15" s="21" t="s">
        <v>17</v>
      </c>
      <c r="D15" s="17">
        <v>7200</v>
      </c>
      <c r="E15" s="18">
        <f>CZYST!E17</f>
        <v>7200</v>
      </c>
      <c r="F15" s="19"/>
      <c r="G15" s="20">
        <f t="shared" si="0"/>
        <v>1</v>
      </c>
    </row>
    <row r="16" spans="2:7">
      <c r="B16" s="15">
        <v>12</v>
      </c>
      <c r="C16" s="21" t="s">
        <v>18</v>
      </c>
      <c r="D16" s="17">
        <v>8100</v>
      </c>
      <c r="E16" s="18">
        <f>PR.GOSP!E41</f>
        <v>8900</v>
      </c>
      <c r="F16" s="19"/>
      <c r="G16" s="20">
        <f t="shared" si="0"/>
        <v>1.0987654320987654</v>
      </c>
    </row>
    <row r="17" spans="1:24" s="25" customFormat="1">
      <c r="A17" s="23"/>
      <c r="B17" s="15">
        <v>13</v>
      </c>
      <c r="C17" s="16" t="s">
        <v>19</v>
      </c>
      <c r="D17" s="17">
        <v>600</v>
      </c>
      <c r="E17" s="18">
        <f>KONS.DACH!E14</f>
        <v>0</v>
      </c>
      <c r="F17" s="24"/>
      <c r="G17" s="20">
        <f t="shared" si="0"/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>
      <c r="B18" s="15">
        <v>14</v>
      </c>
      <c r="C18" s="21" t="s">
        <v>20</v>
      </c>
      <c r="D18" s="17">
        <v>7200</v>
      </c>
      <c r="E18" s="18">
        <f>INNE!E55</f>
        <v>6620.329999999999</v>
      </c>
      <c r="F18" s="19"/>
      <c r="G18" s="20">
        <f t="shared" si="0"/>
        <v>0.91949027777777759</v>
      </c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1:24" s="25" customFormat="1" ht="15.75">
      <c r="A19" s="23"/>
      <c r="B19" s="28"/>
      <c r="C19" s="29" t="s">
        <v>21</v>
      </c>
      <c r="D19" s="30">
        <f>SUM(D5:D18)</f>
        <v>51745</v>
      </c>
      <c r="E19" s="31">
        <f>SUM(E5:E18)</f>
        <v>50233.19</v>
      </c>
      <c r="F19" s="32"/>
      <c r="G19" s="33">
        <f t="shared" si="0"/>
        <v>0.97078345733887339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3"/>
      <c r="S19" s="23"/>
      <c r="T19" s="23"/>
      <c r="U19" s="23"/>
      <c r="V19" s="23"/>
      <c r="W19" s="23"/>
      <c r="X19" s="23"/>
    </row>
    <row r="20" spans="1:24" s="42" customFormat="1" ht="15.75">
      <c r="A20" s="35"/>
      <c r="B20" s="36"/>
      <c r="C20" s="37"/>
      <c r="D20" s="38"/>
      <c r="E20" s="39"/>
      <c r="F20" s="40"/>
      <c r="G20" s="33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35"/>
      <c r="S20" s="35"/>
      <c r="T20" s="35"/>
      <c r="U20" s="35"/>
      <c r="V20" s="35"/>
      <c r="W20" s="35"/>
      <c r="X20" s="35"/>
    </row>
    <row r="21" spans="1:24" ht="15" customHeight="1">
      <c r="B21" s="11" t="s">
        <v>3</v>
      </c>
      <c r="C21" s="11" t="s">
        <v>22</v>
      </c>
      <c r="D21" s="43" t="s">
        <v>5</v>
      </c>
      <c r="E21" s="43" t="s">
        <v>6</v>
      </c>
      <c r="F21" s="44"/>
      <c r="G21" s="33"/>
      <c r="H21" s="45"/>
      <c r="I21" s="4"/>
      <c r="J21" s="4"/>
      <c r="K21" s="4"/>
      <c r="L21" s="4"/>
      <c r="M21" s="45"/>
    </row>
    <row r="22" spans="1:24" ht="15" customHeight="1">
      <c r="B22" s="46">
        <v>1</v>
      </c>
      <c r="C22" s="47" t="s">
        <v>23</v>
      </c>
      <c r="D22" s="48">
        <v>3000</v>
      </c>
      <c r="E22" s="49">
        <f>'F.R. 1'!E24</f>
        <v>1704.78</v>
      </c>
      <c r="F22" s="44"/>
      <c r="G22" s="50">
        <f t="shared" ref="G22:G31" si="1">E22/D22</f>
        <v>0.56825999999999999</v>
      </c>
      <c r="H22" s="45"/>
      <c r="I22" s="4"/>
      <c r="J22" s="4"/>
      <c r="K22" s="4"/>
      <c r="L22" s="4"/>
      <c r="M22" s="45"/>
    </row>
    <row r="23" spans="1:24" ht="15" customHeight="1">
      <c r="B23" s="46">
        <v>2</v>
      </c>
      <c r="C23" s="47" t="s">
        <v>24</v>
      </c>
      <c r="D23" s="51">
        <v>6000</v>
      </c>
      <c r="E23" s="49">
        <f>'F.R. 2'!E16</f>
        <v>0</v>
      </c>
      <c r="F23" s="44"/>
      <c r="G23" s="50">
        <f t="shared" si="1"/>
        <v>0</v>
      </c>
      <c r="H23" s="45"/>
      <c r="I23" s="4"/>
      <c r="J23" s="4"/>
      <c r="K23" s="4"/>
      <c r="L23" s="4"/>
      <c r="M23" s="45"/>
    </row>
    <row r="24" spans="1:24" ht="15" customHeight="1">
      <c r="B24" s="46">
        <v>3</v>
      </c>
      <c r="C24" s="47" t="s">
        <v>25</v>
      </c>
      <c r="D24" s="51">
        <v>3500</v>
      </c>
      <c r="E24" s="49">
        <f>'F.R. 3'!E16</f>
        <v>0</v>
      </c>
      <c r="F24" s="44"/>
      <c r="G24" s="50">
        <f t="shared" si="1"/>
        <v>0</v>
      </c>
      <c r="H24" s="45"/>
      <c r="I24" s="4"/>
      <c r="J24" s="4"/>
      <c r="K24" s="4"/>
      <c r="L24" s="4"/>
      <c r="M24" s="45"/>
    </row>
    <row r="25" spans="1:24" ht="15" customHeight="1">
      <c r="B25" s="46">
        <v>4</v>
      </c>
      <c r="C25" s="47" t="s">
        <v>26</v>
      </c>
      <c r="D25" s="51">
        <v>4000</v>
      </c>
      <c r="E25" s="49">
        <f>'F.R. 4'!E13</f>
        <v>9600</v>
      </c>
      <c r="F25" s="44"/>
      <c r="G25" s="50">
        <f t="shared" si="1"/>
        <v>2.4</v>
      </c>
      <c r="H25" s="45"/>
      <c r="I25" s="4"/>
      <c r="J25" s="4"/>
      <c r="K25" s="4"/>
      <c r="L25" s="4"/>
      <c r="M25" s="45"/>
    </row>
    <row r="26" spans="1:24" ht="15" customHeight="1">
      <c r="B26" s="46">
        <v>5</v>
      </c>
      <c r="C26" s="47" t="s">
        <v>27</v>
      </c>
      <c r="D26" s="51">
        <v>3000</v>
      </c>
      <c r="E26" s="49">
        <f>'F.R. 5'!E18</f>
        <v>0</v>
      </c>
      <c r="F26" s="44"/>
      <c r="G26" s="50">
        <f t="shared" si="1"/>
        <v>0</v>
      </c>
      <c r="H26" s="45"/>
      <c r="I26" s="4"/>
      <c r="J26" s="4"/>
      <c r="K26" s="4"/>
      <c r="L26" s="4"/>
      <c r="M26" s="45"/>
    </row>
    <row r="27" spans="1:24" ht="15" customHeight="1">
      <c r="B27" s="46">
        <v>6</v>
      </c>
      <c r="C27" s="47" t="s">
        <v>28</v>
      </c>
      <c r="D27" s="51">
        <v>7000</v>
      </c>
      <c r="E27" s="49">
        <f>'F.R. 6'!E16</f>
        <v>0</v>
      </c>
      <c r="F27" s="44"/>
      <c r="G27" s="50">
        <f t="shared" si="1"/>
        <v>0</v>
      </c>
      <c r="H27" s="45"/>
      <c r="I27" s="4"/>
      <c r="J27" s="4"/>
      <c r="K27" s="4"/>
      <c r="L27" s="4"/>
      <c r="M27" s="45"/>
    </row>
    <row r="28" spans="1:24" ht="15" customHeight="1">
      <c r="B28" s="46">
        <v>7</v>
      </c>
      <c r="C28" s="47" t="s">
        <v>29</v>
      </c>
      <c r="D28" s="51">
        <v>3000</v>
      </c>
      <c r="E28" s="49">
        <f>'F.R. 7'!E16</f>
        <v>0</v>
      </c>
      <c r="F28" s="44"/>
      <c r="G28" s="50">
        <f t="shared" si="1"/>
        <v>0</v>
      </c>
      <c r="H28" s="45"/>
      <c r="I28" s="4"/>
      <c r="J28" s="4"/>
      <c r="K28" s="4"/>
      <c r="L28" s="4"/>
      <c r="M28" s="45"/>
    </row>
    <row r="29" spans="1:24" ht="15" customHeight="1">
      <c r="B29" s="46">
        <v>8</v>
      </c>
      <c r="C29" s="47" t="s">
        <v>30</v>
      </c>
      <c r="D29" s="51">
        <v>20000</v>
      </c>
      <c r="E29" s="49">
        <f>'F.R. 8'!E22</f>
        <v>0</v>
      </c>
      <c r="F29" s="44"/>
      <c r="G29" s="50">
        <f t="shared" si="1"/>
        <v>0</v>
      </c>
      <c r="H29" s="45"/>
      <c r="I29" s="4"/>
      <c r="J29" s="4"/>
      <c r="K29" s="4"/>
      <c r="L29" s="4"/>
      <c r="M29" s="45"/>
    </row>
    <row r="30" spans="1:24" ht="15" customHeight="1">
      <c r="B30" s="46">
        <v>9</v>
      </c>
      <c r="C30" s="47" t="s">
        <v>31</v>
      </c>
      <c r="D30" s="51">
        <v>14000</v>
      </c>
      <c r="E30" s="49">
        <f>'F.R. 9'!E16</f>
        <v>3848.1</v>
      </c>
      <c r="F30" s="44"/>
      <c r="G30" s="50">
        <f t="shared" si="1"/>
        <v>0.27486428571428573</v>
      </c>
      <c r="H30" s="45"/>
      <c r="I30" s="4"/>
      <c r="J30" s="4"/>
      <c r="K30" s="4"/>
      <c r="L30" s="4"/>
      <c r="M30" s="45"/>
    </row>
    <row r="31" spans="1:24" ht="15" customHeight="1">
      <c r="B31" s="46">
        <v>10</v>
      </c>
      <c r="C31" s="47" t="s">
        <v>32</v>
      </c>
      <c r="D31" s="51">
        <v>7000</v>
      </c>
      <c r="E31" s="49">
        <f>'F.R. 10'!E23</f>
        <v>0</v>
      </c>
      <c r="F31" s="44"/>
      <c r="G31" s="50">
        <f t="shared" si="1"/>
        <v>0</v>
      </c>
      <c r="H31" s="45"/>
      <c r="I31" s="4"/>
      <c r="J31" s="4"/>
      <c r="K31" s="4"/>
      <c r="L31" s="4"/>
      <c r="M31" s="45"/>
    </row>
    <row r="32" spans="1:24">
      <c r="B32" s="52"/>
      <c r="C32" s="52"/>
      <c r="D32" s="53"/>
      <c r="E32" s="54"/>
    </row>
    <row r="33" spans="1:24">
      <c r="B33" s="11" t="s">
        <v>3</v>
      </c>
      <c r="C33" s="144" t="s">
        <v>33</v>
      </c>
      <c r="D33" s="144"/>
      <c r="E33" s="144"/>
    </row>
    <row r="34" spans="1:24">
      <c r="B34" s="55" t="s">
        <v>34</v>
      </c>
      <c r="C34" s="21" t="s">
        <v>35</v>
      </c>
      <c r="D34" s="145">
        <f>GAZ!F17</f>
        <v>32507.630000000005</v>
      </c>
      <c r="E34" s="145"/>
    </row>
    <row r="35" spans="1:24">
      <c r="B35" s="52"/>
      <c r="C35" s="52"/>
      <c r="D35" s="56"/>
      <c r="E35" s="56"/>
    </row>
    <row r="36" spans="1:24" s="25" customFormat="1" ht="15.75">
      <c r="A36" s="23"/>
      <c r="B36" s="11" t="s">
        <v>3</v>
      </c>
      <c r="C36" s="144" t="s">
        <v>36</v>
      </c>
      <c r="D36" s="144"/>
      <c r="E36" s="144"/>
      <c r="F36" s="32"/>
      <c r="G36" s="33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23"/>
      <c r="S36" s="23"/>
      <c r="T36" s="23"/>
      <c r="U36" s="23"/>
      <c r="V36" s="23"/>
      <c r="W36" s="23"/>
      <c r="X36" s="23"/>
    </row>
    <row r="37" spans="1:24" s="25" customFormat="1" ht="15.75">
      <c r="A37" s="23"/>
      <c r="B37" s="55">
        <v>1</v>
      </c>
      <c r="C37" s="21"/>
      <c r="D37" s="145">
        <f>Przychody!E18</f>
        <v>318.77999999999997</v>
      </c>
      <c r="E37" s="145"/>
      <c r="F37" s="32"/>
      <c r="G37" s="33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23"/>
      <c r="S37" s="23"/>
      <c r="T37" s="23"/>
      <c r="U37" s="23"/>
      <c r="V37" s="23"/>
      <c r="W37" s="23"/>
      <c r="X37" s="23"/>
    </row>
  </sheetData>
  <mergeCells count="7">
    <mergeCell ref="C36:E36"/>
    <mergeCell ref="D37:E37"/>
    <mergeCell ref="B1:G1"/>
    <mergeCell ref="D2:E2"/>
    <mergeCell ref="B3:E3"/>
    <mergeCell ref="C33:E33"/>
    <mergeCell ref="D34:E34"/>
  </mergeCells>
  <conditionalFormatting sqref="G5:G9 G11:G19 G22:G31">
    <cfRule type="cellIs" dxfId="1" priority="2" operator="lessThan">
      <formula>1</formula>
    </cfRule>
    <cfRule type="cellIs" dxfId="0" priority="3" operator="greaterThan">
      <formula>1</formula>
    </cfRule>
  </conditionalFormatting>
  <pageMargins left="0.42986111111111103" right="0.29027777777777802" top="0.359722222222222" bottom="0.2" header="0.51180555555555496" footer="0.51180555555555496"/>
  <pageSetup paperSize="9" firstPageNumber="0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48576"/>
  <sheetViews>
    <sheetView zoomScaleNormal="100" workbookViewId="0">
      <pane ySplit="1" topLeftCell="A2" activePane="bottomLeft" state="frozen"/>
      <selection pane="bottomLeft" activeCell="A33" sqref="A33"/>
    </sheetView>
  </sheetViews>
  <sheetFormatPr defaultRowHeight="14.25"/>
  <cols>
    <col min="1" max="1" width="11.625" customWidth="1"/>
    <col min="2" max="2" width="28.125" customWidth="1"/>
    <col min="3" max="3" width="23.625" customWidth="1"/>
    <col min="4" max="4" width="38.5" customWidth="1"/>
    <col min="5" max="5" width="13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125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126</v>
      </c>
      <c r="D4" s="59" t="s">
        <v>42</v>
      </c>
      <c r="E4" s="59" t="s">
        <v>43</v>
      </c>
      <c r="G4" s="60"/>
      <c r="H4" s="61"/>
    </row>
    <row r="5" spans="1:8">
      <c r="A5" s="91">
        <v>43131</v>
      </c>
      <c r="B5" s="92"/>
      <c r="C5" s="93" t="s">
        <v>127</v>
      </c>
      <c r="D5" s="94" t="s">
        <v>128</v>
      </c>
      <c r="E5" s="83">
        <v>8</v>
      </c>
      <c r="H5" s="61"/>
    </row>
    <row r="6" spans="1:8">
      <c r="A6" s="91">
        <v>43131</v>
      </c>
      <c r="B6" s="92"/>
      <c r="C6" s="93" t="s">
        <v>127</v>
      </c>
      <c r="D6" s="94" t="s">
        <v>129</v>
      </c>
      <c r="E6" s="83">
        <v>6.3</v>
      </c>
      <c r="H6" s="61"/>
    </row>
    <row r="7" spans="1:8">
      <c r="A7" s="91">
        <v>43159</v>
      </c>
      <c r="B7" s="92"/>
      <c r="C7" s="93" t="s">
        <v>127</v>
      </c>
      <c r="D7" s="94" t="s">
        <v>128</v>
      </c>
      <c r="E7" s="83">
        <v>8</v>
      </c>
      <c r="H7" s="61"/>
    </row>
    <row r="8" spans="1:8">
      <c r="A8" s="91">
        <v>43159</v>
      </c>
      <c r="B8" s="92"/>
      <c r="C8" s="93" t="s">
        <v>127</v>
      </c>
      <c r="D8" s="94" t="s">
        <v>129</v>
      </c>
      <c r="E8" s="83">
        <v>3.6</v>
      </c>
      <c r="H8" s="61"/>
    </row>
    <row r="9" spans="1:8">
      <c r="A9" s="91">
        <v>43190</v>
      </c>
      <c r="B9" s="92"/>
      <c r="C9" s="93" t="s">
        <v>127</v>
      </c>
      <c r="D9" s="94" t="s">
        <v>128</v>
      </c>
      <c r="E9" s="83">
        <v>8</v>
      </c>
      <c r="H9" s="61"/>
    </row>
    <row r="10" spans="1:8">
      <c r="A10" s="91">
        <v>43190</v>
      </c>
      <c r="B10" s="92"/>
      <c r="C10" s="93" t="s">
        <v>127</v>
      </c>
      <c r="D10" s="94" t="s">
        <v>129</v>
      </c>
      <c r="E10" s="83">
        <v>8.1</v>
      </c>
      <c r="H10" s="61"/>
    </row>
    <row r="11" spans="1:8">
      <c r="A11" s="91">
        <v>43250</v>
      </c>
      <c r="B11" s="92" t="s">
        <v>130</v>
      </c>
      <c r="C11" s="93" t="s">
        <v>131</v>
      </c>
      <c r="D11" s="94" t="s">
        <v>132</v>
      </c>
      <c r="E11" s="83">
        <v>65</v>
      </c>
      <c r="H11" s="61"/>
    </row>
    <row r="12" spans="1:8">
      <c r="A12" s="95">
        <v>43196</v>
      </c>
      <c r="B12" s="96" t="s">
        <v>133</v>
      </c>
      <c r="C12" s="97" t="s">
        <v>134</v>
      </c>
      <c r="D12" s="98" t="s">
        <v>135</v>
      </c>
      <c r="E12" s="99">
        <v>36.4</v>
      </c>
      <c r="H12" s="61"/>
    </row>
    <row r="13" spans="1:8">
      <c r="A13" s="91">
        <v>43220</v>
      </c>
      <c r="B13" s="92"/>
      <c r="C13" s="93" t="s">
        <v>127</v>
      </c>
      <c r="D13" s="94" t="s">
        <v>128</v>
      </c>
      <c r="E13" s="83">
        <v>7</v>
      </c>
      <c r="H13" s="61"/>
    </row>
    <row r="14" spans="1:8">
      <c r="A14" s="91">
        <v>43220</v>
      </c>
      <c r="B14" s="92"/>
      <c r="C14" s="93" t="s">
        <v>127</v>
      </c>
      <c r="D14" s="94" t="s">
        <v>129</v>
      </c>
      <c r="E14" s="83">
        <v>9</v>
      </c>
      <c r="H14" s="61"/>
    </row>
    <row r="15" spans="1:8">
      <c r="A15" s="91">
        <v>43250</v>
      </c>
      <c r="B15" s="92"/>
      <c r="C15" s="93" t="s">
        <v>127</v>
      </c>
      <c r="D15" s="94" t="s">
        <v>128</v>
      </c>
      <c r="E15" s="83">
        <v>7</v>
      </c>
      <c r="H15" s="61"/>
    </row>
    <row r="16" spans="1:8">
      <c r="A16" s="91">
        <v>43250</v>
      </c>
      <c r="B16" s="92"/>
      <c r="C16" s="93" t="s">
        <v>127</v>
      </c>
      <c r="D16" s="94" t="s">
        <v>129</v>
      </c>
      <c r="E16" s="83">
        <v>9.9</v>
      </c>
      <c r="H16" s="61"/>
    </row>
    <row r="17" spans="1:8">
      <c r="A17" s="91">
        <v>43281</v>
      </c>
      <c r="B17" s="92"/>
      <c r="C17" s="93" t="s">
        <v>127</v>
      </c>
      <c r="D17" s="94" t="s">
        <v>128</v>
      </c>
      <c r="E17" s="83">
        <v>8</v>
      </c>
      <c r="H17" s="61"/>
    </row>
    <row r="18" spans="1:8">
      <c r="A18" s="91">
        <v>43281</v>
      </c>
      <c r="B18" s="92"/>
      <c r="C18" s="93" t="s">
        <v>127</v>
      </c>
      <c r="D18" s="94" t="s">
        <v>129</v>
      </c>
      <c r="E18" s="83">
        <v>9.9</v>
      </c>
      <c r="H18" s="61"/>
    </row>
    <row r="19" spans="1:8">
      <c r="A19" s="91">
        <v>43301</v>
      </c>
      <c r="B19" s="92"/>
      <c r="C19" s="141" t="s">
        <v>134</v>
      </c>
      <c r="D19" s="142" t="s">
        <v>213</v>
      </c>
      <c r="E19" s="83">
        <v>10.7</v>
      </c>
      <c r="H19" s="61"/>
    </row>
    <row r="20" spans="1:8">
      <c r="A20" s="91">
        <v>43313</v>
      </c>
      <c r="B20" s="92"/>
      <c r="C20" s="141" t="s">
        <v>127</v>
      </c>
      <c r="D20" s="94" t="s">
        <v>129</v>
      </c>
      <c r="E20" s="83">
        <v>10.8</v>
      </c>
      <c r="H20" s="61"/>
    </row>
    <row r="21" spans="1:8">
      <c r="A21" s="91">
        <v>43313</v>
      </c>
      <c r="B21" s="92"/>
      <c r="C21" s="141" t="s">
        <v>127</v>
      </c>
      <c r="D21" s="94" t="s">
        <v>128</v>
      </c>
      <c r="E21" s="83">
        <v>7</v>
      </c>
      <c r="H21" s="61"/>
    </row>
    <row r="22" spans="1:8">
      <c r="A22" s="91">
        <v>43313</v>
      </c>
      <c r="C22" s="141" t="s">
        <v>127</v>
      </c>
      <c r="D22" s="142" t="s">
        <v>223</v>
      </c>
      <c r="E22" s="100">
        <v>20</v>
      </c>
      <c r="H22" s="61"/>
    </row>
    <row r="23" spans="1:8">
      <c r="A23" s="91">
        <v>43313</v>
      </c>
      <c r="B23" s="92"/>
      <c r="C23" s="141" t="s">
        <v>127</v>
      </c>
      <c r="D23" s="142" t="s">
        <v>224</v>
      </c>
      <c r="E23" s="83">
        <v>50</v>
      </c>
    </row>
    <row r="24" spans="1:8">
      <c r="A24" s="91">
        <v>43343</v>
      </c>
      <c r="B24" s="92"/>
      <c r="C24" s="141" t="s">
        <v>127</v>
      </c>
      <c r="D24" s="94" t="s">
        <v>129</v>
      </c>
      <c r="E24" s="83">
        <v>2.7</v>
      </c>
      <c r="H24" s="61"/>
    </row>
    <row r="25" spans="1:8">
      <c r="A25" s="91">
        <v>43343</v>
      </c>
      <c r="B25" s="92"/>
      <c r="C25" s="141" t="s">
        <v>127</v>
      </c>
      <c r="D25" s="94" t="s">
        <v>128</v>
      </c>
      <c r="E25" s="83">
        <v>7</v>
      </c>
      <c r="H25" s="61"/>
    </row>
    <row r="26" spans="1:8">
      <c r="A26" s="91">
        <v>43373</v>
      </c>
      <c r="B26" s="92"/>
      <c r="C26" s="141" t="s">
        <v>127</v>
      </c>
      <c r="D26" s="94" t="s">
        <v>129</v>
      </c>
      <c r="E26" s="83">
        <v>6.3</v>
      </c>
    </row>
    <row r="27" spans="1:8">
      <c r="A27" s="91">
        <v>43373</v>
      </c>
      <c r="B27" s="92"/>
      <c r="C27" s="141" t="s">
        <v>127</v>
      </c>
      <c r="D27" s="94" t="s">
        <v>128</v>
      </c>
      <c r="E27" s="83">
        <v>8</v>
      </c>
      <c r="H27" s="61"/>
    </row>
    <row r="28" spans="1:8">
      <c r="A28" s="91">
        <v>43404</v>
      </c>
      <c r="B28" s="101"/>
      <c r="C28" s="141" t="s">
        <v>127</v>
      </c>
      <c r="D28" s="94" t="s">
        <v>129</v>
      </c>
      <c r="E28" s="83">
        <v>5.4</v>
      </c>
    </row>
    <row r="29" spans="1:8">
      <c r="A29" s="91">
        <v>43404</v>
      </c>
      <c r="B29" s="101"/>
      <c r="C29" s="141" t="s">
        <v>127</v>
      </c>
      <c r="D29" s="94" t="s">
        <v>128</v>
      </c>
      <c r="E29" s="83">
        <v>8</v>
      </c>
    </row>
    <row r="30" spans="1:8">
      <c r="A30" s="91">
        <v>43435</v>
      </c>
      <c r="B30" s="101"/>
      <c r="C30" s="141" t="s">
        <v>127</v>
      </c>
      <c r="D30" s="94" t="s">
        <v>129</v>
      </c>
      <c r="E30" s="83">
        <v>6.3</v>
      </c>
    </row>
    <row r="31" spans="1:8">
      <c r="A31" s="91">
        <v>43435</v>
      </c>
      <c r="B31" s="101"/>
      <c r="C31" s="141" t="s">
        <v>127</v>
      </c>
      <c r="D31" s="94" t="s">
        <v>128</v>
      </c>
      <c r="E31" s="83">
        <v>8</v>
      </c>
    </row>
    <row r="32" spans="1:8">
      <c r="A32" s="91">
        <v>43465</v>
      </c>
      <c r="B32" s="101"/>
      <c r="C32" s="141" t="s">
        <v>127</v>
      </c>
      <c r="D32" s="94" t="s">
        <v>129</v>
      </c>
      <c r="E32" s="83">
        <v>7.2</v>
      </c>
    </row>
    <row r="33" spans="1:5">
      <c r="A33" s="91">
        <v>43465</v>
      </c>
      <c r="B33" s="101"/>
      <c r="C33" s="141" t="s">
        <v>127</v>
      </c>
      <c r="D33" s="94" t="s">
        <v>128</v>
      </c>
      <c r="E33" s="83">
        <v>8</v>
      </c>
    </row>
    <row r="34" spans="1:5" ht="15">
      <c r="A34" s="63"/>
      <c r="B34" s="102"/>
      <c r="C34" s="64"/>
      <c r="D34" s="64"/>
      <c r="E34" s="66">
        <f>SUM(E5:E33)</f>
        <v>359.6</v>
      </c>
    </row>
    <row r="35" spans="1:5">
      <c r="A35" s="89"/>
    </row>
    <row r="1048576" spans="1:1">
      <c r="A1048576" s="91"/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zoomScaleNormal="100" workbookViewId="0">
      <pane ySplit="1" topLeftCell="A2" activePane="bottomLeft" state="frozen"/>
      <selection pane="bottomLeft" activeCell="E37" sqref="E37"/>
    </sheetView>
  </sheetViews>
  <sheetFormatPr defaultRowHeight="14.25"/>
  <cols>
    <col min="1" max="1" width="11.125" customWidth="1"/>
    <col min="2" max="2" width="22.25" style="103" customWidth="1"/>
    <col min="3" max="3" width="32.625" style="104" customWidth="1"/>
    <col min="4" max="4" width="74.125" style="104" customWidth="1"/>
    <col min="5" max="5" width="15.25" style="105" customWidth="1"/>
    <col min="6" max="1025" width="8.625" customWidth="1"/>
  </cols>
  <sheetData>
    <row r="1" spans="1:8" ht="15">
      <c r="A1" s="149" t="s">
        <v>136</v>
      </c>
      <c r="B1" s="149"/>
      <c r="C1" s="149"/>
      <c r="D1" s="149"/>
      <c r="E1" s="149"/>
      <c r="F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106" t="s">
        <v>40</v>
      </c>
      <c r="C4" s="107" t="s">
        <v>137</v>
      </c>
      <c r="D4" s="107" t="s">
        <v>42</v>
      </c>
      <c r="E4" s="108" t="s">
        <v>43</v>
      </c>
      <c r="G4" s="61"/>
    </row>
    <row r="5" spans="1:8" s="109" customFormat="1">
      <c r="A5" s="95">
        <v>43119</v>
      </c>
      <c r="B5" s="96" t="s">
        <v>44</v>
      </c>
      <c r="C5" s="98" t="s">
        <v>47</v>
      </c>
      <c r="D5" s="98" t="s">
        <v>138</v>
      </c>
      <c r="E5" s="99">
        <v>200</v>
      </c>
      <c r="G5" s="110"/>
    </row>
    <row r="6" spans="1:8">
      <c r="A6" s="95">
        <v>43153</v>
      </c>
      <c r="B6" s="96" t="s">
        <v>139</v>
      </c>
      <c r="C6" s="98" t="s">
        <v>140</v>
      </c>
      <c r="D6" s="98" t="s">
        <v>141</v>
      </c>
      <c r="E6" s="99">
        <v>80.97</v>
      </c>
      <c r="G6" s="61"/>
    </row>
    <row r="7" spans="1:8">
      <c r="A7" s="95">
        <v>43168</v>
      </c>
      <c r="B7" s="96" t="s">
        <v>142</v>
      </c>
      <c r="C7" s="98" t="s">
        <v>143</v>
      </c>
      <c r="D7" s="98" t="s">
        <v>144</v>
      </c>
      <c r="E7" s="99">
        <v>15.98</v>
      </c>
      <c r="G7" s="61"/>
    </row>
    <row r="8" spans="1:8">
      <c r="A8" s="95">
        <v>43168</v>
      </c>
      <c r="B8" s="96" t="s">
        <v>145</v>
      </c>
      <c r="C8" s="98" t="s">
        <v>146</v>
      </c>
      <c r="D8" s="98" t="s">
        <v>147</v>
      </c>
      <c r="E8" s="99">
        <v>107.92</v>
      </c>
      <c r="F8" s="111"/>
      <c r="G8" s="57"/>
      <c r="H8" s="61"/>
    </row>
    <row r="9" spans="1:8">
      <c r="A9" s="95">
        <v>43171</v>
      </c>
      <c r="B9" s="96" t="s">
        <v>148</v>
      </c>
      <c r="C9" s="98" t="s">
        <v>149</v>
      </c>
      <c r="D9" s="98" t="s">
        <v>150</v>
      </c>
      <c r="E9" s="99">
        <v>36</v>
      </c>
      <c r="F9" s="111"/>
      <c r="G9" s="57"/>
      <c r="H9" s="61"/>
    </row>
    <row r="10" spans="1:8">
      <c r="A10" s="95">
        <v>43196</v>
      </c>
      <c r="B10" s="96" t="s">
        <v>151</v>
      </c>
      <c r="C10" s="98" t="s">
        <v>146</v>
      </c>
      <c r="D10" s="98" t="s">
        <v>152</v>
      </c>
      <c r="E10" s="99">
        <v>68.36</v>
      </c>
      <c r="F10" s="111"/>
      <c r="G10" s="57"/>
      <c r="H10" s="61"/>
    </row>
    <row r="11" spans="1:8">
      <c r="A11" s="95">
        <v>43202</v>
      </c>
      <c r="B11" s="96" t="s">
        <v>153</v>
      </c>
      <c r="C11" s="98" t="s">
        <v>154</v>
      </c>
      <c r="D11" s="98" t="s">
        <v>155</v>
      </c>
      <c r="E11" s="99">
        <v>850</v>
      </c>
      <c r="G11" s="61"/>
    </row>
    <row r="12" spans="1:8">
      <c r="A12" s="95">
        <v>43202</v>
      </c>
      <c r="B12" s="96" t="s">
        <v>156</v>
      </c>
      <c r="C12" s="98" t="s">
        <v>154</v>
      </c>
      <c r="D12" s="98" t="s">
        <v>157</v>
      </c>
      <c r="E12" s="99">
        <v>850</v>
      </c>
      <c r="G12" s="61"/>
    </row>
    <row r="13" spans="1:8">
      <c r="A13" s="95">
        <v>43204</v>
      </c>
      <c r="B13" s="96" t="s">
        <v>158</v>
      </c>
      <c r="C13" s="98" t="s">
        <v>159</v>
      </c>
      <c r="D13" s="98" t="s">
        <v>160</v>
      </c>
      <c r="E13" s="99">
        <v>1205.3800000000001</v>
      </c>
      <c r="G13" s="61"/>
    </row>
    <row r="14" spans="1:8">
      <c r="A14" s="95">
        <v>43205</v>
      </c>
      <c r="B14" s="96" t="s">
        <v>161</v>
      </c>
      <c r="C14" s="98" t="s">
        <v>146</v>
      </c>
      <c r="D14" s="98" t="s">
        <v>162</v>
      </c>
      <c r="E14" s="99">
        <v>24.9</v>
      </c>
      <c r="F14" s="112"/>
      <c r="G14" s="113"/>
    </row>
    <row r="15" spans="1:8" s="111" customFormat="1">
      <c r="A15" s="95">
        <v>43206</v>
      </c>
      <c r="B15" s="96" t="s">
        <v>163</v>
      </c>
      <c r="C15" s="98" t="s">
        <v>164</v>
      </c>
      <c r="D15" s="98" t="s">
        <v>165</v>
      </c>
      <c r="E15" s="99">
        <v>80</v>
      </c>
      <c r="G15" s="114"/>
    </row>
    <row r="16" spans="1:8" s="111" customFormat="1">
      <c r="A16" s="95">
        <v>43217</v>
      </c>
      <c r="B16" s="96" t="s">
        <v>166</v>
      </c>
      <c r="C16" s="98" t="s">
        <v>167</v>
      </c>
      <c r="D16" s="98" t="s">
        <v>168</v>
      </c>
      <c r="E16" s="99">
        <v>230</v>
      </c>
      <c r="G16" s="114"/>
    </row>
    <row r="17" spans="1:7" s="111" customFormat="1">
      <c r="A17" s="95">
        <v>43235</v>
      </c>
      <c r="B17" s="96" t="s">
        <v>169</v>
      </c>
      <c r="C17" s="98" t="s">
        <v>164</v>
      </c>
      <c r="D17" s="98" t="s">
        <v>165</v>
      </c>
      <c r="E17" s="99">
        <v>159</v>
      </c>
      <c r="G17" s="114"/>
    </row>
    <row r="18" spans="1:7" s="111" customFormat="1">
      <c r="A18" s="95">
        <v>43235</v>
      </c>
      <c r="B18" s="96" t="s">
        <v>170</v>
      </c>
      <c r="C18" s="98" t="s">
        <v>164</v>
      </c>
      <c r="D18" s="98" t="s">
        <v>165</v>
      </c>
      <c r="E18" s="99">
        <v>195</v>
      </c>
      <c r="G18" s="114"/>
    </row>
    <row r="19" spans="1:7" s="111" customFormat="1">
      <c r="A19" s="95">
        <v>43235</v>
      </c>
      <c r="B19" s="96" t="s">
        <v>171</v>
      </c>
      <c r="C19" s="98" t="s">
        <v>146</v>
      </c>
      <c r="D19" s="98" t="s">
        <v>172</v>
      </c>
      <c r="E19" s="99">
        <v>104.94</v>
      </c>
      <c r="G19" s="114"/>
    </row>
    <row r="20" spans="1:7" s="111" customFormat="1">
      <c r="A20" s="95">
        <v>43240</v>
      </c>
      <c r="B20" s="96" t="s">
        <v>173</v>
      </c>
      <c r="C20" s="98" t="s">
        <v>146</v>
      </c>
      <c r="D20" s="98" t="s">
        <v>174</v>
      </c>
      <c r="E20" s="99">
        <v>107.92</v>
      </c>
      <c r="G20" s="114"/>
    </row>
    <row r="21" spans="1:7" s="111" customFormat="1">
      <c r="A21" s="95">
        <v>43261</v>
      </c>
      <c r="B21" s="96" t="s">
        <v>175</v>
      </c>
      <c r="C21" s="98" t="s">
        <v>146</v>
      </c>
      <c r="D21" s="98" t="s">
        <v>176</v>
      </c>
      <c r="E21" s="99">
        <v>25.92</v>
      </c>
      <c r="G21" s="114"/>
    </row>
    <row r="22" spans="1:7" s="111" customFormat="1">
      <c r="A22" s="95">
        <v>43272</v>
      </c>
      <c r="B22" s="96" t="s">
        <v>177</v>
      </c>
      <c r="C22" s="98" t="s">
        <v>178</v>
      </c>
      <c r="D22" s="98" t="s">
        <v>179</v>
      </c>
      <c r="E22" s="99">
        <v>171.22</v>
      </c>
      <c r="G22" s="114"/>
    </row>
    <row r="23" spans="1:7" s="111" customFormat="1">
      <c r="A23" s="95">
        <v>43272</v>
      </c>
      <c r="B23" s="96" t="s">
        <v>180</v>
      </c>
      <c r="C23" s="98" t="s">
        <v>181</v>
      </c>
      <c r="D23" s="98" t="s">
        <v>182</v>
      </c>
      <c r="E23" s="99">
        <v>670.35</v>
      </c>
      <c r="G23" s="114"/>
    </row>
    <row r="24" spans="1:7" s="111" customFormat="1">
      <c r="A24" s="95">
        <v>43293</v>
      </c>
      <c r="B24" s="96" t="s">
        <v>207</v>
      </c>
      <c r="C24" s="98" t="s">
        <v>149</v>
      </c>
      <c r="D24" s="98" t="s">
        <v>208</v>
      </c>
      <c r="E24" s="99">
        <v>27</v>
      </c>
      <c r="G24" s="114"/>
    </row>
    <row r="25" spans="1:7" s="111" customFormat="1">
      <c r="A25" s="95">
        <v>43293</v>
      </c>
      <c r="B25" s="96" t="s">
        <v>209</v>
      </c>
      <c r="C25" s="98" t="s">
        <v>146</v>
      </c>
      <c r="D25" s="98" t="s">
        <v>210</v>
      </c>
      <c r="E25" s="99">
        <v>47.64</v>
      </c>
      <c r="G25" s="114"/>
    </row>
    <row r="26" spans="1:7">
      <c r="A26" s="95">
        <v>43311</v>
      </c>
      <c r="B26" s="96" t="s">
        <v>214</v>
      </c>
      <c r="C26" s="98" t="s">
        <v>146</v>
      </c>
      <c r="D26" s="98" t="s">
        <v>215</v>
      </c>
      <c r="E26" s="99">
        <v>69.98</v>
      </c>
      <c r="G26" s="61"/>
    </row>
    <row r="27" spans="1:7">
      <c r="A27" s="95">
        <v>43343</v>
      </c>
      <c r="B27" s="96" t="s">
        <v>230</v>
      </c>
      <c r="C27" s="98" t="s">
        <v>146</v>
      </c>
      <c r="D27" s="98" t="s">
        <v>231</v>
      </c>
      <c r="E27" s="99">
        <v>97.82</v>
      </c>
      <c r="G27" s="61"/>
    </row>
    <row r="28" spans="1:7">
      <c r="A28" s="95">
        <v>43348</v>
      </c>
      <c r="B28" s="96" t="s">
        <v>232</v>
      </c>
      <c r="C28" s="98" t="s">
        <v>233</v>
      </c>
      <c r="D28" s="98" t="s">
        <v>234</v>
      </c>
      <c r="E28" s="99">
        <v>51.29</v>
      </c>
    </row>
    <row r="29" spans="1:7">
      <c r="A29" s="95">
        <v>43355</v>
      </c>
      <c r="B29" s="96" t="s">
        <v>240</v>
      </c>
      <c r="C29" s="98" t="s">
        <v>241</v>
      </c>
      <c r="D29" s="98" t="s">
        <v>242</v>
      </c>
      <c r="E29" s="99">
        <v>52.16</v>
      </c>
    </row>
    <row r="30" spans="1:7">
      <c r="A30" s="95">
        <v>43385</v>
      </c>
      <c r="B30" s="96" t="s">
        <v>253</v>
      </c>
      <c r="C30" s="98" t="s">
        <v>254</v>
      </c>
      <c r="D30" s="98" t="s">
        <v>255</v>
      </c>
      <c r="E30" s="99">
        <v>270</v>
      </c>
    </row>
    <row r="31" spans="1:7">
      <c r="A31" s="95">
        <v>43385</v>
      </c>
      <c r="B31" s="96" t="s">
        <v>256</v>
      </c>
      <c r="C31" s="98" t="s">
        <v>257</v>
      </c>
      <c r="D31" s="98" t="s">
        <v>258</v>
      </c>
      <c r="E31" s="99">
        <v>369</v>
      </c>
      <c r="F31" s="61"/>
    </row>
    <row r="32" spans="1:7">
      <c r="A32" s="95">
        <v>43450</v>
      </c>
      <c r="B32" s="96" t="s">
        <v>284</v>
      </c>
      <c r="C32" s="98" t="s">
        <v>146</v>
      </c>
      <c r="D32" s="98" t="s">
        <v>141</v>
      </c>
      <c r="E32" s="99">
        <v>53.94</v>
      </c>
    </row>
    <row r="33" spans="1:5">
      <c r="A33" s="95">
        <v>43454</v>
      </c>
      <c r="B33" s="96" t="s">
        <v>285</v>
      </c>
      <c r="C33" s="98" t="s">
        <v>146</v>
      </c>
      <c r="D33" s="98" t="s">
        <v>286</v>
      </c>
      <c r="E33" s="99">
        <v>63.36</v>
      </c>
    </row>
    <row r="34" spans="1:5">
      <c r="A34" s="115">
        <v>43462</v>
      </c>
      <c r="B34" s="126" t="s">
        <v>290</v>
      </c>
      <c r="C34" s="128" t="s">
        <v>178</v>
      </c>
      <c r="D34" s="128" t="s">
        <v>291</v>
      </c>
      <c r="E34" s="73">
        <v>254.82</v>
      </c>
    </row>
    <row r="35" spans="1:5">
      <c r="A35" s="95">
        <v>43463</v>
      </c>
      <c r="B35" s="96" t="s">
        <v>292</v>
      </c>
      <c r="C35" s="98" t="s">
        <v>146</v>
      </c>
      <c r="D35" s="98" t="s">
        <v>293</v>
      </c>
      <c r="E35" s="99">
        <v>57.46</v>
      </c>
    </row>
    <row r="36" spans="1:5">
      <c r="A36" s="95">
        <v>43501</v>
      </c>
      <c r="B36" s="96" t="s">
        <v>299</v>
      </c>
      <c r="C36" s="98" t="s">
        <v>300</v>
      </c>
      <c r="D36" s="98" t="s">
        <v>301</v>
      </c>
      <c r="E36" s="99">
        <v>22</v>
      </c>
    </row>
    <row r="37" spans="1:5">
      <c r="A37" s="95"/>
      <c r="B37" s="96"/>
      <c r="C37" s="98"/>
      <c r="D37" s="98"/>
      <c r="E37" s="99"/>
    </row>
    <row r="38" spans="1:5">
      <c r="A38" s="95"/>
      <c r="B38" s="96"/>
      <c r="C38" s="98"/>
      <c r="D38" s="98"/>
      <c r="E38" s="99"/>
    </row>
    <row r="39" spans="1:5">
      <c r="A39" s="95"/>
      <c r="B39" s="96"/>
      <c r="C39" s="98"/>
      <c r="D39" s="98"/>
      <c r="E39" s="99"/>
    </row>
    <row r="40" spans="1:5">
      <c r="A40" s="95"/>
      <c r="B40" s="96"/>
      <c r="C40" s="98"/>
      <c r="D40" s="98"/>
      <c r="E40" s="99"/>
    </row>
    <row r="41" spans="1:5">
      <c r="A41" s="95"/>
      <c r="B41" s="96"/>
      <c r="C41" s="98"/>
      <c r="D41" s="98"/>
      <c r="E41" s="99"/>
    </row>
    <row r="42" spans="1:5">
      <c r="A42" s="95"/>
      <c r="B42" s="96"/>
      <c r="C42" s="98"/>
      <c r="D42" s="98"/>
      <c r="E42" s="99"/>
    </row>
    <row r="43" spans="1:5">
      <c r="A43" s="95"/>
      <c r="B43" s="96"/>
      <c r="C43" s="98"/>
      <c r="D43" s="98"/>
      <c r="E43" s="99"/>
    </row>
    <row r="44" spans="1:5">
      <c r="A44" s="62"/>
      <c r="B44" s="116"/>
      <c r="C44" s="72"/>
      <c r="D44" s="117"/>
      <c r="E44" s="73"/>
    </row>
    <row r="45" spans="1:5">
      <c r="A45" s="62"/>
      <c r="B45" s="116"/>
      <c r="C45" s="72"/>
      <c r="D45" s="72"/>
      <c r="E45" s="73"/>
    </row>
    <row r="46" spans="1:5">
      <c r="A46" s="62"/>
      <c r="B46" s="116"/>
      <c r="C46" s="72"/>
      <c r="D46" s="72"/>
      <c r="E46" s="73"/>
    </row>
    <row r="47" spans="1:5">
      <c r="A47" s="62"/>
      <c r="B47" s="116"/>
      <c r="C47" s="72"/>
      <c r="D47" s="72"/>
      <c r="E47" s="73"/>
    </row>
    <row r="48" spans="1:5">
      <c r="A48" s="62"/>
      <c r="B48" s="116"/>
      <c r="C48" s="72"/>
      <c r="D48" s="72"/>
      <c r="E48" s="73"/>
    </row>
    <row r="49" spans="1:5">
      <c r="A49" s="62"/>
      <c r="B49" s="116"/>
      <c r="C49" s="72"/>
      <c r="D49" s="72"/>
      <c r="E49" s="73"/>
    </row>
    <row r="50" spans="1:5">
      <c r="A50" s="62"/>
      <c r="B50" s="116"/>
      <c r="C50" s="72"/>
      <c r="D50" s="72"/>
      <c r="E50" s="73"/>
    </row>
    <row r="51" spans="1:5">
      <c r="A51" s="62"/>
      <c r="B51" s="116"/>
      <c r="C51" s="72"/>
      <c r="D51" s="72"/>
      <c r="E51" s="73"/>
    </row>
    <row r="52" spans="1:5">
      <c r="A52" s="62"/>
      <c r="B52" s="116"/>
      <c r="C52" s="72"/>
      <c r="D52" s="72"/>
      <c r="E52" s="73"/>
    </row>
    <row r="53" spans="1:5">
      <c r="A53" s="62"/>
      <c r="B53" s="116"/>
      <c r="C53" s="72"/>
      <c r="D53" s="72"/>
      <c r="E53" s="73"/>
    </row>
    <row r="54" spans="1:5">
      <c r="A54" s="62"/>
      <c r="B54" s="116"/>
      <c r="C54" s="72"/>
      <c r="D54" s="72"/>
      <c r="E54" s="73"/>
    </row>
    <row r="55" spans="1:5" ht="15">
      <c r="A55" s="62"/>
      <c r="B55" s="116"/>
      <c r="C55" s="72"/>
      <c r="D55" s="72"/>
      <c r="E55" s="85">
        <f>SUM(E5:E54)</f>
        <v>6620.329999999999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Normal="100" workbookViewId="0">
      <pane ySplit="1" topLeftCell="A2" activePane="bottomLeft" state="frozen"/>
      <selection pane="bottomLeft" activeCell="A3" sqref="A3"/>
    </sheetView>
  </sheetViews>
  <sheetFormatPr defaultRowHeight="14.25"/>
  <cols>
    <col min="1" max="1" width="10.125" customWidth="1"/>
    <col min="2" max="2" width="16.875" customWidth="1"/>
    <col min="3" max="3" width="33.75" customWidth="1"/>
    <col min="4" max="4" width="47.62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183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137</v>
      </c>
      <c r="D4" s="59" t="s">
        <v>42</v>
      </c>
      <c r="E4" s="59" t="s">
        <v>43</v>
      </c>
      <c r="G4" s="60"/>
      <c r="H4" s="61"/>
    </row>
    <row r="5" spans="1:8" s="111" customFormat="1">
      <c r="A5" s="91"/>
      <c r="B5" s="92"/>
      <c r="C5" s="118"/>
      <c r="D5" s="94"/>
      <c r="E5" s="83"/>
      <c r="G5" s="119"/>
      <c r="H5" s="114"/>
    </row>
    <row r="6" spans="1:8">
      <c r="A6" s="62"/>
      <c r="B6" s="64"/>
      <c r="C6" s="64"/>
      <c r="D6" s="64"/>
      <c r="E6" s="64"/>
      <c r="H6" s="61"/>
    </row>
    <row r="7" spans="1:8">
      <c r="A7" s="62"/>
      <c r="B7" s="64"/>
      <c r="C7" s="64"/>
      <c r="D7" s="64"/>
      <c r="E7" s="64"/>
      <c r="H7" s="61"/>
    </row>
    <row r="8" spans="1:8">
      <c r="A8" s="62"/>
      <c r="B8" s="64"/>
      <c r="C8" s="64"/>
      <c r="D8" s="64"/>
      <c r="E8" s="64"/>
    </row>
    <row r="9" spans="1:8">
      <c r="A9" s="62"/>
      <c r="B9" s="64"/>
      <c r="C9" s="64"/>
      <c r="D9" s="64"/>
      <c r="E9" s="64"/>
    </row>
    <row r="10" spans="1:8">
      <c r="A10" s="62"/>
      <c r="B10" s="64"/>
      <c r="C10" s="64"/>
      <c r="D10" s="64"/>
      <c r="E10" s="64"/>
    </row>
    <row r="11" spans="1:8">
      <c r="A11" s="62"/>
      <c r="B11" s="64"/>
      <c r="C11" s="64"/>
      <c r="D11" s="64"/>
      <c r="E11" s="64"/>
    </row>
    <row r="12" spans="1:8" ht="15">
      <c r="A12" s="64"/>
      <c r="B12" s="64"/>
      <c r="C12" s="64"/>
      <c r="D12" s="64"/>
      <c r="E12" s="120">
        <f>SUM(E5:E11)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zoomScaleNormal="100" workbookViewId="0">
      <pane ySplit="1" topLeftCell="A2" activePane="bottomLeft" state="frozen"/>
      <selection pane="bottomLeft" activeCell="D9" sqref="D9"/>
    </sheetView>
  </sheetViews>
  <sheetFormatPr defaultRowHeight="14.25"/>
  <cols>
    <col min="1" max="1" width="10.125" customWidth="1"/>
    <col min="2" max="2" width="16" customWidth="1"/>
    <col min="3" max="3" width="39" customWidth="1"/>
    <col min="4" max="4" width="48.8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184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95">
        <v>43527</v>
      </c>
      <c r="B5" s="96" t="s">
        <v>302</v>
      </c>
      <c r="C5" s="98" t="s">
        <v>303</v>
      </c>
      <c r="D5" s="98" t="s">
        <v>304</v>
      </c>
      <c r="E5" s="99">
        <v>615</v>
      </c>
      <c r="H5" s="61"/>
    </row>
    <row r="6" spans="1:8">
      <c r="A6" s="125">
        <v>43527</v>
      </c>
      <c r="B6" s="135" t="s">
        <v>305</v>
      </c>
      <c r="C6" s="135" t="s">
        <v>306</v>
      </c>
      <c r="D6" s="118" t="s">
        <v>307</v>
      </c>
      <c r="E6" s="138">
        <v>1221.48</v>
      </c>
      <c r="H6" s="61"/>
    </row>
    <row r="7" spans="1:8">
      <c r="A7" s="62"/>
      <c r="B7" s="64"/>
      <c r="C7" s="64"/>
      <c r="D7" s="64"/>
      <c r="E7" s="65"/>
    </row>
    <row r="8" spans="1:8">
      <c r="A8" s="62"/>
      <c r="B8" s="64"/>
      <c r="C8" s="64"/>
      <c r="D8" s="64"/>
      <c r="E8" s="65"/>
    </row>
    <row r="9" spans="1:8">
      <c r="A9" s="62"/>
      <c r="B9" s="64"/>
      <c r="C9" s="64"/>
      <c r="D9" s="64"/>
      <c r="E9" s="65"/>
    </row>
    <row r="10" spans="1:8">
      <c r="A10" s="62"/>
      <c r="B10" s="64"/>
      <c r="C10" s="64"/>
      <c r="D10" s="64"/>
      <c r="E10" s="65"/>
    </row>
    <row r="11" spans="1:8">
      <c r="A11" s="62"/>
      <c r="B11" s="64"/>
      <c r="C11" s="64"/>
      <c r="D11" s="64"/>
      <c r="E11" s="65"/>
    </row>
    <row r="12" spans="1:8">
      <c r="A12" s="62"/>
      <c r="B12" s="64"/>
      <c r="C12" s="64"/>
      <c r="D12" s="64"/>
      <c r="E12" s="65"/>
    </row>
    <row r="13" spans="1:8" ht="15">
      <c r="A13" s="64"/>
      <c r="B13" s="64"/>
      <c r="C13" s="64"/>
      <c r="D13" s="64"/>
      <c r="E13" s="66">
        <f>SUM(E5:E12)</f>
        <v>1836.48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Normal="100" workbookViewId="0">
      <pane ySplit="1" topLeftCell="A2" activePane="bottomLeft" state="frozen"/>
      <selection pane="bottomLeft" activeCell="E6" sqref="E6"/>
    </sheetView>
  </sheetViews>
  <sheetFormatPr defaultRowHeight="14.25"/>
  <cols>
    <col min="1" max="1" width="10.125" customWidth="1"/>
    <col min="2" max="2" width="20.875" customWidth="1"/>
    <col min="3" max="3" width="23.875" customWidth="1"/>
    <col min="4" max="4" width="44.3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185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74">
        <v>43395</v>
      </c>
      <c r="B5" s="141" t="s">
        <v>259</v>
      </c>
      <c r="C5" s="142" t="s">
        <v>260</v>
      </c>
      <c r="D5" s="142" t="s">
        <v>261</v>
      </c>
      <c r="E5" s="65">
        <v>861</v>
      </c>
      <c r="H5" s="61"/>
    </row>
    <row r="6" spans="1:8">
      <c r="A6" s="62"/>
      <c r="B6" s="63"/>
      <c r="C6" s="64"/>
      <c r="D6" s="64"/>
      <c r="E6" s="65"/>
      <c r="H6" s="61"/>
    </row>
    <row r="7" spans="1:8">
      <c r="A7" s="86"/>
      <c r="B7" s="87"/>
      <c r="C7" s="121"/>
      <c r="D7" s="87"/>
      <c r="E7" s="88"/>
      <c r="H7" s="61"/>
    </row>
    <row r="8" spans="1:8">
      <c r="A8" s="62"/>
      <c r="B8" s="64"/>
      <c r="C8" s="64"/>
      <c r="D8" s="64"/>
      <c r="E8" s="65"/>
      <c r="H8" s="61"/>
    </row>
    <row r="9" spans="1:8">
      <c r="A9" s="62"/>
      <c r="B9" s="64"/>
      <c r="C9" s="64"/>
      <c r="D9" s="64"/>
      <c r="E9" s="65"/>
      <c r="H9" s="61"/>
    </row>
    <row r="10" spans="1:8">
      <c r="A10" s="62"/>
      <c r="B10" s="64"/>
      <c r="C10" s="64"/>
      <c r="D10" s="64"/>
      <c r="E10" s="65"/>
    </row>
    <row r="11" spans="1:8">
      <c r="A11" s="62"/>
      <c r="B11" s="64"/>
      <c r="C11" s="64"/>
      <c r="D11" s="64"/>
      <c r="E11" s="65"/>
    </row>
    <row r="12" spans="1:8">
      <c r="A12" s="62"/>
      <c r="B12" s="64"/>
      <c r="C12" s="64"/>
      <c r="D12" s="64"/>
      <c r="E12" s="65"/>
    </row>
    <row r="13" spans="1:8">
      <c r="A13" s="62"/>
      <c r="B13" s="64"/>
      <c r="C13" s="64"/>
      <c r="D13" s="64"/>
      <c r="E13" s="65"/>
    </row>
    <row r="14" spans="1:8">
      <c r="A14" s="62"/>
      <c r="B14" s="64"/>
      <c r="C14" s="64"/>
      <c r="D14" s="64"/>
      <c r="E14" s="65"/>
    </row>
    <row r="15" spans="1:8" ht="15">
      <c r="A15" s="64"/>
      <c r="B15" s="64"/>
      <c r="C15" s="64"/>
      <c r="D15" s="64"/>
      <c r="E15" s="66">
        <f>SUM(E5:E14)</f>
        <v>861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zoomScaleNormal="100" workbookViewId="0">
      <pane ySplit="1" topLeftCell="A2" activePane="bottomLeft" state="frozen"/>
      <selection pane="bottomLeft" activeCell="A3" sqref="A3"/>
    </sheetView>
  </sheetViews>
  <sheetFormatPr defaultRowHeight="14.25"/>
  <cols>
    <col min="1" max="1" width="10.125" customWidth="1"/>
    <col min="2" max="2" width="20.875" customWidth="1"/>
    <col min="3" max="3" width="33" customWidth="1"/>
    <col min="4" max="4" width="47.625" customWidth="1"/>
    <col min="5" max="5" width="14.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186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62"/>
      <c r="B5" s="75"/>
      <c r="C5" s="94"/>
      <c r="D5" s="64"/>
      <c r="E5" s="65"/>
      <c r="H5" s="61"/>
    </row>
    <row r="6" spans="1:8">
      <c r="A6" s="62"/>
      <c r="B6" s="75"/>
      <c r="C6" s="94"/>
      <c r="D6" s="64"/>
      <c r="E6" s="65"/>
      <c r="H6" s="61"/>
    </row>
    <row r="7" spans="1:8">
      <c r="A7" s="122"/>
      <c r="B7" s="92"/>
      <c r="C7" s="94"/>
      <c r="D7" s="94"/>
      <c r="E7" s="83"/>
      <c r="H7" s="61"/>
    </row>
    <row r="8" spans="1:8">
      <c r="A8" s="62"/>
      <c r="B8" s="75"/>
      <c r="C8" s="64"/>
      <c r="D8" s="64"/>
      <c r="E8" s="123"/>
      <c r="H8" s="61"/>
    </row>
    <row r="9" spans="1:8">
      <c r="A9" s="62"/>
      <c r="B9" s="75"/>
      <c r="C9" s="64"/>
      <c r="D9" s="64"/>
      <c r="E9" s="65"/>
      <c r="H9" s="61"/>
    </row>
    <row r="10" spans="1:8">
      <c r="A10" s="62"/>
      <c r="B10" s="75"/>
      <c r="C10" s="64"/>
      <c r="D10" s="64"/>
      <c r="E10" s="65"/>
      <c r="H10" s="61"/>
    </row>
    <row r="11" spans="1:8">
      <c r="A11" s="62"/>
      <c r="B11" s="75"/>
      <c r="C11" s="64"/>
      <c r="D11" s="64"/>
      <c r="E11" s="65"/>
      <c r="H11" s="61"/>
    </row>
    <row r="12" spans="1:8">
      <c r="A12" s="62"/>
      <c r="B12" s="75"/>
      <c r="C12" s="64"/>
      <c r="D12" s="64"/>
      <c r="E12" s="65"/>
    </row>
    <row r="13" spans="1:8">
      <c r="A13" s="62"/>
      <c r="B13" s="75"/>
      <c r="C13" s="64"/>
      <c r="D13" s="64"/>
      <c r="E13" s="65"/>
    </row>
    <row r="14" spans="1:8" ht="15">
      <c r="A14" s="64"/>
      <c r="B14" s="63"/>
      <c r="C14" s="64"/>
      <c r="D14" s="64"/>
      <c r="E14" s="66">
        <f>SUM(E5:E13)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Normal="100" workbookViewId="0">
      <pane ySplit="1" topLeftCell="A2" activePane="bottomLeft" state="frozen"/>
      <selection pane="bottomLeft" activeCell="D6" sqref="D6"/>
    </sheetView>
  </sheetViews>
  <sheetFormatPr defaultRowHeight="14.25"/>
  <cols>
    <col min="1" max="1" width="10.125" customWidth="1"/>
    <col min="2" max="2" width="19.625" customWidth="1"/>
    <col min="3" max="3" width="29.5" customWidth="1"/>
    <col min="4" max="4" width="72.3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187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188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91">
        <v>43277</v>
      </c>
      <c r="B5" s="101" t="s">
        <v>189</v>
      </c>
      <c r="C5" s="94" t="s">
        <v>190</v>
      </c>
      <c r="D5" s="94" t="s">
        <v>191</v>
      </c>
      <c r="E5" s="83">
        <v>2100</v>
      </c>
      <c r="F5" s="111"/>
      <c r="H5" s="61"/>
    </row>
    <row r="6" spans="1:8">
      <c r="A6" s="62"/>
      <c r="B6" s="64"/>
      <c r="C6" s="63"/>
      <c r="D6" s="64"/>
      <c r="E6" s="65"/>
      <c r="H6" s="61"/>
    </row>
    <row r="7" spans="1:8">
      <c r="A7" s="62"/>
      <c r="B7" s="64"/>
      <c r="C7" s="63"/>
      <c r="D7" s="64"/>
      <c r="E7" s="65"/>
    </row>
    <row r="8" spans="1:8" ht="15">
      <c r="A8" s="64"/>
      <c r="B8" s="64"/>
      <c r="C8" s="64"/>
      <c r="D8" s="64"/>
      <c r="E8" s="66">
        <f>SUM(E5:E7)</f>
        <v>2100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zoomScaleNormal="100" workbookViewId="0">
      <selection activeCell="A3" sqref="A3"/>
    </sheetView>
  </sheetViews>
  <sheetFormatPr defaultRowHeight="14.25"/>
  <cols>
    <col min="1" max="1" width="10.125" customWidth="1"/>
    <col min="2" max="2" width="24.5" customWidth="1"/>
    <col min="3" max="3" width="20.875" customWidth="1"/>
    <col min="4" max="4" width="51.8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192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62"/>
      <c r="B5" s="77"/>
      <c r="C5" s="77"/>
      <c r="D5" s="64"/>
      <c r="E5" s="65"/>
      <c r="H5" s="61"/>
    </row>
    <row r="6" spans="1:8">
      <c r="A6" s="62"/>
      <c r="B6" s="77"/>
      <c r="C6" s="77"/>
      <c r="D6" s="64"/>
      <c r="E6" s="65"/>
      <c r="H6" s="61"/>
    </row>
    <row r="7" spans="1:8">
      <c r="A7" s="62"/>
      <c r="B7" s="77"/>
      <c r="C7" s="77"/>
      <c r="D7" s="64"/>
      <c r="E7" s="65"/>
      <c r="H7" s="61"/>
    </row>
    <row r="8" spans="1:8">
      <c r="A8" s="62"/>
      <c r="B8" s="77"/>
      <c r="C8" s="77"/>
      <c r="D8" s="64"/>
      <c r="E8" s="65"/>
      <c r="H8" s="61"/>
    </row>
    <row r="9" spans="1:8">
      <c r="A9" s="62"/>
      <c r="B9" s="77"/>
      <c r="C9" s="77"/>
      <c r="D9" s="64"/>
      <c r="E9" s="65"/>
    </row>
    <row r="10" spans="1:8">
      <c r="A10" s="62"/>
      <c r="B10" s="77"/>
      <c r="C10" s="77"/>
      <c r="D10" s="64"/>
      <c r="E10" s="65"/>
    </row>
    <row r="11" spans="1:8">
      <c r="A11" s="62"/>
      <c r="B11" s="77"/>
      <c r="C11" s="77"/>
      <c r="D11" s="64"/>
      <c r="E11" s="65"/>
    </row>
    <row r="12" spans="1:8">
      <c r="A12" s="62"/>
      <c r="B12" s="77"/>
      <c r="C12" s="77"/>
      <c r="D12" s="64"/>
      <c r="E12" s="65"/>
    </row>
    <row r="13" spans="1:8" ht="15">
      <c r="A13" s="64"/>
      <c r="B13" s="77"/>
      <c r="C13" s="77"/>
      <c r="D13" s="64"/>
      <c r="E13" s="66">
        <f>SUM(E5:E12)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zoomScaleNormal="100" workbookViewId="0">
      <selection activeCell="E6" sqref="E6"/>
    </sheetView>
  </sheetViews>
  <sheetFormatPr defaultRowHeight="14.25"/>
  <cols>
    <col min="1" max="1" width="10.125" customWidth="1"/>
    <col min="2" max="2" width="20.875" customWidth="1"/>
    <col min="3" max="3" width="29.125" customWidth="1"/>
    <col min="4" max="4" width="73.8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193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62">
        <v>43426</v>
      </c>
      <c r="B5" s="126" t="s">
        <v>271</v>
      </c>
      <c r="C5" s="124" t="s">
        <v>260</v>
      </c>
      <c r="D5" s="124" t="s">
        <v>272</v>
      </c>
      <c r="E5" s="65">
        <v>1704.78</v>
      </c>
      <c r="G5" s="61"/>
    </row>
    <row r="6" spans="1:8">
      <c r="A6" s="125"/>
      <c r="B6" s="126"/>
      <c r="C6" s="127"/>
      <c r="D6" s="128"/>
      <c r="E6" s="129"/>
      <c r="F6" s="111"/>
      <c r="H6" s="61"/>
    </row>
    <row r="7" spans="1:8">
      <c r="A7" s="62"/>
      <c r="B7" s="116"/>
      <c r="C7" s="64"/>
      <c r="D7" s="64"/>
      <c r="E7" s="65"/>
      <c r="H7" s="61"/>
    </row>
    <row r="8" spans="1:8">
      <c r="A8" s="62"/>
      <c r="B8" s="116"/>
      <c r="C8" s="64"/>
      <c r="D8" s="64"/>
      <c r="E8" s="65"/>
      <c r="H8" s="61"/>
    </row>
    <row r="9" spans="1:8">
      <c r="A9" s="62"/>
      <c r="B9" s="116"/>
      <c r="C9" s="64"/>
      <c r="D9" s="64"/>
      <c r="E9" s="65"/>
      <c r="H9" s="61"/>
    </row>
    <row r="10" spans="1:8">
      <c r="A10" s="62"/>
      <c r="B10" s="116"/>
      <c r="C10" s="64"/>
      <c r="D10" s="64"/>
      <c r="E10" s="65"/>
    </row>
    <row r="11" spans="1:8">
      <c r="A11" s="62"/>
      <c r="B11" s="102"/>
      <c r="C11" s="68"/>
      <c r="D11" s="64"/>
      <c r="E11" s="65"/>
    </row>
    <row r="12" spans="1:8">
      <c r="A12" s="130"/>
      <c r="B12" s="131"/>
      <c r="C12" s="94"/>
      <c r="D12" s="94"/>
      <c r="E12" s="83"/>
    </row>
    <row r="13" spans="1:8">
      <c r="A13" s="91"/>
      <c r="B13" s="132"/>
      <c r="C13" s="131"/>
      <c r="D13" s="128"/>
      <c r="E13" s="133"/>
    </row>
    <row r="14" spans="1:8">
      <c r="A14" s="122"/>
      <c r="B14" s="132"/>
      <c r="C14" s="118"/>
      <c r="D14" s="94"/>
      <c r="E14" s="83"/>
    </row>
    <row r="15" spans="1:8">
      <c r="A15" s="122"/>
      <c r="B15" s="132"/>
      <c r="C15" s="118"/>
      <c r="D15" s="94"/>
      <c r="E15" s="83"/>
    </row>
    <row r="16" spans="1:8">
      <c r="A16" s="122"/>
      <c r="B16" s="57"/>
      <c r="C16" s="118"/>
      <c r="E16" s="83"/>
    </row>
    <row r="17" spans="1:5">
      <c r="A17" s="62"/>
      <c r="B17" s="116"/>
      <c r="C17" s="64"/>
      <c r="D17" s="64"/>
      <c r="E17" s="65"/>
    </row>
    <row r="18" spans="1:5">
      <c r="A18" s="130"/>
      <c r="B18" s="131"/>
      <c r="C18" s="94"/>
      <c r="D18" s="94"/>
      <c r="E18" s="83"/>
    </row>
    <row r="19" spans="1:5">
      <c r="A19" s="130"/>
      <c r="B19" s="131"/>
      <c r="C19" s="94"/>
      <c r="D19" s="94"/>
      <c r="E19" s="83"/>
    </row>
    <row r="20" spans="1:5">
      <c r="A20" s="134"/>
      <c r="B20" s="128"/>
      <c r="C20" s="127"/>
      <c r="D20" s="135"/>
      <c r="E20" s="129"/>
    </row>
    <row r="21" spans="1:5">
      <c r="A21" s="130"/>
      <c r="B21" s="131"/>
      <c r="C21" s="94"/>
      <c r="D21" s="94"/>
      <c r="E21" s="83"/>
    </row>
    <row r="22" spans="1:5">
      <c r="A22" s="130"/>
      <c r="B22" s="136"/>
      <c r="C22" s="94"/>
      <c r="D22" s="94"/>
      <c r="E22" s="83"/>
    </row>
    <row r="23" spans="1:5">
      <c r="A23" s="62"/>
      <c r="B23" s="116"/>
      <c r="C23" s="64"/>
      <c r="D23" s="64"/>
      <c r="E23" s="65"/>
    </row>
    <row r="24" spans="1:5" ht="15">
      <c r="A24" s="64"/>
      <c r="B24" s="72"/>
      <c r="C24" s="64"/>
      <c r="D24" s="64"/>
      <c r="E24" s="66">
        <f>SUM(E5:E23)</f>
        <v>1704.78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A3" sqref="A3"/>
    </sheetView>
  </sheetViews>
  <sheetFormatPr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193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125"/>
      <c r="B5" s="126"/>
      <c r="C5" s="126"/>
      <c r="E5" s="129"/>
      <c r="F5" s="111"/>
      <c r="H5" s="61"/>
    </row>
    <row r="6" spans="1:8">
      <c r="A6" s="91"/>
      <c r="B6" s="92"/>
      <c r="C6" s="131"/>
      <c r="D6" s="94"/>
      <c r="E6" s="83"/>
      <c r="F6" s="111"/>
      <c r="H6" s="61"/>
    </row>
    <row r="7" spans="1:8">
      <c r="A7" s="62"/>
      <c r="B7" s="75"/>
      <c r="C7" s="64"/>
      <c r="D7" s="64"/>
      <c r="E7" s="65"/>
      <c r="H7" s="61"/>
    </row>
    <row r="8" spans="1:8">
      <c r="A8" s="62"/>
      <c r="B8" s="75"/>
      <c r="C8" s="64"/>
      <c r="D8" s="64"/>
      <c r="E8" s="65"/>
      <c r="H8" s="61"/>
    </row>
    <row r="9" spans="1:8">
      <c r="A9" s="62"/>
      <c r="B9" s="75"/>
      <c r="C9" s="64"/>
      <c r="D9" s="64"/>
      <c r="E9" s="65"/>
      <c r="H9" s="61"/>
    </row>
    <row r="10" spans="1:8">
      <c r="A10" s="62"/>
      <c r="B10" s="75"/>
      <c r="C10" s="64"/>
      <c r="D10" s="64"/>
      <c r="E10" s="65"/>
      <c r="H10" s="61"/>
    </row>
    <row r="11" spans="1:8">
      <c r="A11" s="62"/>
      <c r="B11" s="75"/>
      <c r="C11" s="64"/>
      <c r="D11" s="64"/>
      <c r="E11" s="65"/>
    </row>
    <row r="12" spans="1:8">
      <c r="A12" s="62"/>
      <c r="B12" s="75"/>
      <c r="C12" s="64"/>
      <c r="D12" s="64"/>
      <c r="E12" s="65"/>
    </row>
    <row r="13" spans="1:8">
      <c r="A13" s="62"/>
      <c r="B13" s="75"/>
      <c r="C13" s="64"/>
      <c r="D13" s="64"/>
      <c r="E13" s="65"/>
    </row>
    <row r="14" spans="1:8">
      <c r="A14" s="62"/>
      <c r="B14" s="75"/>
      <c r="C14" s="64"/>
      <c r="D14" s="64"/>
      <c r="E14" s="65"/>
    </row>
    <row r="15" spans="1:8">
      <c r="A15" s="64"/>
      <c r="B15" s="75"/>
      <c r="C15" s="64"/>
      <c r="D15" s="64"/>
      <c r="E15" s="65"/>
    </row>
    <row r="16" spans="1:8" ht="15">
      <c r="A16" s="64"/>
      <c r="B16" s="64"/>
      <c r="C16" s="64"/>
      <c r="D16" s="64"/>
      <c r="E16" s="66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Normal="100" workbookViewId="0">
      <selection activeCell="A29" sqref="A29"/>
    </sheetView>
  </sheetViews>
  <sheetFormatPr defaultRowHeight="14.25"/>
  <cols>
    <col min="1" max="1" width="11.125" customWidth="1"/>
    <col min="2" max="2" width="16.75" customWidth="1"/>
    <col min="3" max="3" width="22.5" customWidth="1"/>
    <col min="4" max="4" width="58.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37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62">
        <v>43129</v>
      </c>
      <c r="B5" s="63" t="s">
        <v>44</v>
      </c>
      <c r="C5" s="63" t="s">
        <v>45</v>
      </c>
      <c r="D5" s="64" t="s">
        <v>46</v>
      </c>
      <c r="E5" s="65">
        <v>800</v>
      </c>
      <c r="H5" s="61"/>
    </row>
    <row r="6" spans="1:8">
      <c r="A6" s="62">
        <v>43129</v>
      </c>
      <c r="B6" s="63" t="s">
        <v>44</v>
      </c>
      <c r="C6" s="63" t="s">
        <v>47</v>
      </c>
      <c r="D6" s="64" t="s">
        <v>46</v>
      </c>
      <c r="E6" s="65">
        <v>50</v>
      </c>
      <c r="H6" s="61"/>
    </row>
    <row r="7" spans="1:8">
      <c r="A7" s="62">
        <v>43159</v>
      </c>
      <c r="B7" s="63"/>
      <c r="C7" s="63" t="s">
        <v>45</v>
      </c>
      <c r="D7" s="64" t="s">
        <v>48</v>
      </c>
      <c r="E7" s="65">
        <v>800</v>
      </c>
      <c r="H7" s="61"/>
    </row>
    <row r="8" spans="1:8">
      <c r="A8" s="62">
        <v>43159</v>
      </c>
      <c r="B8" s="63"/>
      <c r="C8" s="63" t="s">
        <v>47</v>
      </c>
      <c r="D8" s="64" t="s">
        <v>48</v>
      </c>
      <c r="E8" s="65">
        <v>50</v>
      </c>
      <c r="H8" s="61"/>
    </row>
    <row r="9" spans="1:8">
      <c r="A9" s="62">
        <v>43187</v>
      </c>
      <c r="B9" s="63"/>
      <c r="C9" s="63" t="s">
        <v>45</v>
      </c>
      <c r="D9" s="64" t="s">
        <v>49</v>
      </c>
      <c r="E9" s="65">
        <v>800</v>
      </c>
      <c r="H9" s="61"/>
    </row>
    <row r="10" spans="1:8">
      <c r="A10" s="62">
        <v>43187</v>
      </c>
      <c r="B10" s="63"/>
      <c r="C10" s="63" t="s">
        <v>47</v>
      </c>
      <c r="D10" s="64" t="s">
        <v>49</v>
      </c>
      <c r="E10" s="65">
        <v>50</v>
      </c>
      <c r="H10" s="61"/>
    </row>
    <row r="11" spans="1:8">
      <c r="A11" s="62">
        <v>43218</v>
      </c>
      <c r="B11" s="63"/>
      <c r="C11" s="63" t="s">
        <v>45</v>
      </c>
      <c r="D11" s="64" t="s">
        <v>50</v>
      </c>
      <c r="E11" s="65">
        <v>800</v>
      </c>
      <c r="F11" s="61"/>
      <c r="H11" s="61"/>
    </row>
    <row r="12" spans="1:8">
      <c r="A12" s="62">
        <v>43218</v>
      </c>
      <c r="B12" s="63"/>
      <c r="C12" s="63" t="s">
        <v>47</v>
      </c>
      <c r="D12" s="64" t="s">
        <v>50</v>
      </c>
      <c r="E12" s="65">
        <v>50</v>
      </c>
      <c r="H12" s="61"/>
    </row>
    <row r="13" spans="1:8">
      <c r="A13" s="62">
        <v>43248</v>
      </c>
      <c r="B13" s="63"/>
      <c r="C13" s="63" t="s">
        <v>45</v>
      </c>
      <c r="D13" s="64" t="s">
        <v>51</v>
      </c>
      <c r="E13" s="65">
        <v>800</v>
      </c>
      <c r="H13" s="61"/>
    </row>
    <row r="14" spans="1:8">
      <c r="A14" s="62">
        <v>43248</v>
      </c>
      <c r="B14" s="63"/>
      <c r="C14" s="63" t="s">
        <v>47</v>
      </c>
      <c r="D14" s="64" t="s">
        <v>51</v>
      </c>
      <c r="E14" s="65">
        <v>50</v>
      </c>
      <c r="H14" s="61"/>
    </row>
    <row r="15" spans="1:8">
      <c r="A15" s="62">
        <v>43279</v>
      </c>
      <c r="B15" s="63"/>
      <c r="C15" s="63" t="s">
        <v>45</v>
      </c>
      <c r="D15" s="64" t="s">
        <v>52</v>
      </c>
      <c r="E15" s="65">
        <v>800</v>
      </c>
      <c r="H15" s="61"/>
    </row>
    <row r="16" spans="1:8">
      <c r="A16" s="62">
        <v>43279</v>
      </c>
      <c r="B16" s="63"/>
      <c r="C16" s="63" t="s">
        <v>47</v>
      </c>
      <c r="D16" s="64" t="s">
        <v>52</v>
      </c>
      <c r="E16" s="65">
        <v>50</v>
      </c>
      <c r="H16" s="61"/>
    </row>
    <row r="17" spans="1:8">
      <c r="A17" s="122">
        <v>43309</v>
      </c>
      <c r="B17" s="63"/>
      <c r="C17" s="93" t="s">
        <v>45</v>
      </c>
      <c r="D17" s="142" t="s">
        <v>218</v>
      </c>
      <c r="E17" s="83">
        <v>800</v>
      </c>
      <c r="H17" s="61"/>
    </row>
    <row r="18" spans="1:8">
      <c r="A18" s="122">
        <v>43309</v>
      </c>
      <c r="B18" s="63"/>
      <c r="C18" s="93" t="s">
        <v>47</v>
      </c>
      <c r="D18" s="142" t="s">
        <v>218</v>
      </c>
      <c r="E18" s="83">
        <v>50</v>
      </c>
      <c r="H18" s="61"/>
    </row>
    <row r="19" spans="1:8">
      <c r="A19" s="62">
        <v>43340</v>
      </c>
      <c r="B19" s="63"/>
      <c r="C19" s="93" t="s">
        <v>45</v>
      </c>
      <c r="D19" s="142" t="s">
        <v>228</v>
      </c>
      <c r="E19" s="83">
        <v>800</v>
      </c>
      <c r="H19" s="61"/>
    </row>
    <row r="20" spans="1:8">
      <c r="A20" s="122">
        <v>43340</v>
      </c>
      <c r="B20" s="63"/>
      <c r="C20" s="93" t="s">
        <v>47</v>
      </c>
      <c r="D20" s="142" t="s">
        <v>228</v>
      </c>
      <c r="E20" s="83">
        <v>50</v>
      </c>
      <c r="H20" s="61"/>
    </row>
    <row r="21" spans="1:8">
      <c r="A21" s="62">
        <v>43371</v>
      </c>
      <c r="B21" s="63"/>
      <c r="C21" s="93" t="s">
        <v>45</v>
      </c>
      <c r="D21" s="142" t="s">
        <v>245</v>
      </c>
      <c r="E21" s="83">
        <v>800</v>
      </c>
      <c r="H21" s="61"/>
    </row>
    <row r="22" spans="1:8">
      <c r="A22" s="122">
        <v>43371</v>
      </c>
      <c r="B22" s="63"/>
      <c r="C22" s="93" t="s">
        <v>47</v>
      </c>
      <c r="D22" s="142" t="s">
        <v>245</v>
      </c>
      <c r="E22" s="83">
        <v>50</v>
      </c>
      <c r="H22" s="61"/>
    </row>
    <row r="23" spans="1:8">
      <c r="A23" s="122">
        <v>43402</v>
      </c>
      <c r="B23" s="93"/>
      <c r="C23" s="93" t="s">
        <v>45</v>
      </c>
      <c r="D23" s="142" t="s">
        <v>265</v>
      </c>
      <c r="E23" s="83">
        <v>800</v>
      </c>
      <c r="H23" s="61"/>
    </row>
    <row r="24" spans="1:8">
      <c r="A24" s="122">
        <v>43402</v>
      </c>
      <c r="B24" s="93"/>
      <c r="C24" s="93" t="s">
        <v>47</v>
      </c>
      <c r="D24" s="142" t="s">
        <v>265</v>
      </c>
      <c r="E24" s="83">
        <v>50</v>
      </c>
      <c r="H24" s="61"/>
    </row>
    <row r="25" spans="1:8">
      <c r="A25" s="62">
        <v>43432</v>
      </c>
      <c r="B25" s="63"/>
      <c r="C25" s="93" t="s">
        <v>45</v>
      </c>
      <c r="D25" s="142" t="s">
        <v>275</v>
      </c>
      <c r="E25" s="65">
        <v>800</v>
      </c>
      <c r="H25" s="61"/>
    </row>
    <row r="26" spans="1:8">
      <c r="A26" s="122">
        <v>43432</v>
      </c>
      <c r="B26" s="63"/>
      <c r="C26" s="93" t="s">
        <v>47</v>
      </c>
      <c r="D26" s="142" t="s">
        <v>275</v>
      </c>
      <c r="E26" s="65">
        <v>50</v>
      </c>
      <c r="H26" s="61"/>
    </row>
    <row r="27" spans="1:8">
      <c r="A27" s="62">
        <v>43462</v>
      </c>
      <c r="B27" s="63"/>
      <c r="C27" s="93" t="s">
        <v>45</v>
      </c>
      <c r="D27" s="142" t="s">
        <v>289</v>
      </c>
      <c r="E27" s="83">
        <v>800</v>
      </c>
      <c r="H27" s="61"/>
    </row>
    <row r="28" spans="1:8">
      <c r="A28" s="62">
        <v>43462</v>
      </c>
      <c r="B28" s="63"/>
      <c r="C28" s="93" t="s">
        <v>47</v>
      </c>
      <c r="D28" s="142" t="s">
        <v>289</v>
      </c>
      <c r="E28" s="83">
        <v>50</v>
      </c>
    </row>
    <row r="29" spans="1:8" ht="15">
      <c r="A29" s="62"/>
      <c r="B29" s="64"/>
      <c r="C29" s="64"/>
      <c r="D29" s="64"/>
      <c r="E29" s="66">
        <f>SUM(E5:E28)</f>
        <v>10200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A3" sqref="A3"/>
    </sheetView>
  </sheetViews>
  <sheetFormatPr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193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125"/>
      <c r="B5" s="126"/>
      <c r="C5" s="126"/>
      <c r="E5" s="129"/>
      <c r="F5" s="111"/>
      <c r="H5" s="61"/>
    </row>
    <row r="6" spans="1:8">
      <c r="A6" s="125"/>
      <c r="B6" s="137"/>
      <c r="C6" s="135"/>
      <c r="D6" s="118"/>
      <c r="E6" s="138"/>
      <c r="F6" s="111"/>
      <c r="H6" s="61"/>
    </row>
    <row r="7" spans="1:8">
      <c r="A7" s="62"/>
      <c r="B7" s="75"/>
      <c r="C7" s="64"/>
      <c r="D7" s="64"/>
      <c r="E7" s="65"/>
      <c r="H7" s="61"/>
    </row>
    <row r="8" spans="1:8">
      <c r="A8" s="62"/>
      <c r="B8" s="75"/>
      <c r="C8" s="64"/>
      <c r="D8" s="64"/>
      <c r="E8" s="65"/>
      <c r="H8" s="61"/>
    </row>
    <row r="9" spans="1:8">
      <c r="A9" s="62"/>
      <c r="B9" s="75"/>
      <c r="C9" s="64"/>
      <c r="D9" s="64"/>
      <c r="E9" s="65"/>
      <c r="H9" s="61"/>
    </row>
    <row r="10" spans="1:8">
      <c r="A10" s="62"/>
      <c r="B10" s="75"/>
      <c r="C10" s="64"/>
      <c r="D10" s="64"/>
      <c r="E10" s="65"/>
      <c r="H10" s="61"/>
    </row>
    <row r="11" spans="1:8">
      <c r="A11" s="62"/>
      <c r="B11" s="75"/>
      <c r="C11" s="64"/>
      <c r="D11" s="64"/>
      <c r="E11" s="65"/>
    </row>
    <row r="12" spans="1:8">
      <c r="A12" s="62"/>
      <c r="B12" s="75"/>
      <c r="C12" s="64"/>
      <c r="D12" s="64"/>
      <c r="E12" s="65"/>
    </row>
    <row r="13" spans="1:8">
      <c r="A13" s="62"/>
      <c r="B13" s="75"/>
      <c r="C13" s="64"/>
      <c r="D13" s="64"/>
      <c r="E13" s="65"/>
    </row>
    <row r="14" spans="1:8">
      <c r="A14" s="62"/>
      <c r="B14" s="75"/>
      <c r="C14" s="64"/>
      <c r="D14" s="64"/>
      <c r="E14" s="65"/>
    </row>
    <row r="15" spans="1:8">
      <c r="A15" s="64"/>
      <c r="B15" s="75"/>
      <c r="C15" s="64"/>
      <c r="D15" s="64"/>
      <c r="E15" s="65"/>
    </row>
    <row r="16" spans="1:8" ht="15">
      <c r="A16" s="64"/>
      <c r="B16" s="64"/>
      <c r="C16" s="64"/>
      <c r="D16" s="64"/>
      <c r="E16" s="66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"/>
  <sheetViews>
    <sheetView zoomScaleNormal="100" workbookViewId="0">
      <selection activeCell="E4" sqref="E4"/>
    </sheetView>
  </sheetViews>
  <sheetFormatPr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6.62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193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 ht="57">
      <c r="A5" s="69">
        <v>43233</v>
      </c>
      <c r="B5" s="70" t="s">
        <v>194</v>
      </c>
      <c r="C5" s="68" t="s">
        <v>195</v>
      </c>
      <c r="D5" s="87" t="s">
        <v>26</v>
      </c>
      <c r="E5" s="88">
        <v>4800</v>
      </c>
      <c r="H5" s="61"/>
    </row>
    <row r="6" spans="1:8" ht="57">
      <c r="A6" s="69">
        <v>43251</v>
      </c>
      <c r="B6" s="70" t="s">
        <v>196</v>
      </c>
      <c r="C6" s="68" t="s">
        <v>195</v>
      </c>
      <c r="D6" s="87" t="s">
        <v>197</v>
      </c>
      <c r="E6" s="88">
        <v>1500</v>
      </c>
      <c r="H6" s="61"/>
    </row>
    <row r="7" spans="1:8" ht="57">
      <c r="A7" s="69">
        <v>43289</v>
      </c>
      <c r="B7" s="70" t="s">
        <v>198</v>
      </c>
      <c r="C7" s="68" t="s">
        <v>195</v>
      </c>
      <c r="D7" s="87" t="s">
        <v>197</v>
      </c>
      <c r="E7" s="88">
        <v>2800</v>
      </c>
      <c r="H7" s="61"/>
    </row>
    <row r="8" spans="1:8" ht="57">
      <c r="A8" s="86">
        <v>43294</v>
      </c>
      <c r="B8" s="70" t="s">
        <v>196</v>
      </c>
      <c r="C8" s="68" t="s">
        <v>195</v>
      </c>
      <c r="D8" s="87" t="s">
        <v>197</v>
      </c>
      <c r="E8" s="88">
        <v>500</v>
      </c>
    </row>
    <row r="9" spans="1:8">
      <c r="A9" s="62"/>
      <c r="B9" s="75"/>
      <c r="C9" s="64"/>
      <c r="D9" s="64"/>
      <c r="E9" s="65"/>
    </row>
    <row r="10" spans="1:8">
      <c r="A10" s="62"/>
      <c r="B10" s="75"/>
      <c r="C10" s="64"/>
      <c r="D10" s="64"/>
      <c r="E10" s="65"/>
    </row>
    <row r="11" spans="1:8">
      <c r="A11" s="62"/>
      <c r="B11" s="75"/>
      <c r="C11" s="64"/>
      <c r="D11" s="64"/>
      <c r="E11" s="65"/>
    </row>
    <row r="12" spans="1:8">
      <c r="A12" s="64"/>
      <c r="B12" s="75"/>
      <c r="C12" s="64"/>
      <c r="D12" s="64"/>
      <c r="E12" s="65"/>
    </row>
    <row r="13" spans="1:8" ht="15">
      <c r="A13" s="64"/>
      <c r="B13" s="64"/>
      <c r="C13" s="64"/>
      <c r="D13" s="64"/>
      <c r="E13" s="66">
        <f>SUM(E5:E12)</f>
        <v>9600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A3" sqref="A3"/>
    </sheetView>
  </sheetViews>
  <sheetFormatPr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193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125"/>
      <c r="B5" s="126"/>
      <c r="C5" s="126"/>
      <c r="E5" s="129"/>
      <c r="F5" s="111"/>
      <c r="H5" s="61"/>
    </row>
    <row r="6" spans="1:8">
      <c r="A6" s="125"/>
      <c r="B6" s="137"/>
      <c r="C6" s="135"/>
      <c r="D6" s="118"/>
      <c r="E6" s="138"/>
      <c r="F6" s="111"/>
      <c r="H6" s="61"/>
    </row>
    <row r="7" spans="1:8">
      <c r="A7" s="62"/>
      <c r="B7" s="75"/>
      <c r="C7" s="64"/>
      <c r="D7" s="64"/>
      <c r="E7" s="65"/>
      <c r="H7" s="61"/>
    </row>
    <row r="8" spans="1:8">
      <c r="A8" s="62"/>
      <c r="B8" s="75"/>
      <c r="C8" s="64"/>
      <c r="D8" s="64"/>
      <c r="E8" s="65"/>
      <c r="H8" s="61"/>
    </row>
    <row r="9" spans="1:8">
      <c r="A9" s="62"/>
      <c r="B9" s="75"/>
      <c r="C9" s="64"/>
      <c r="D9" s="64"/>
      <c r="E9" s="65"/>
      <c r="H9" s="61"/>
    </row>
    <row r="10" spans="1:8">
      <c r="A10" s="62"/>
      <c r="B10" s="75"/>
      <c r="C10" s="64"/>
      <c r="D10" s="64"/>
      <c r="E10" s="65"/>
      <c r="H10" s="61"/>
    </row>
    <row r="11" spans="1:8">
      <c r="A11" s="62"/>
      <c r="B11" s="75"/>
      <c r="C11" s="64"/>
      <c r="D11" s="64"/>
      <c r="E11" s="65"/>
    </row>
    <row r="12" spans="1:8">
      <c r="A12" s="62"/>
      <c r="B12" s="75"/>
      <c r="C12" s="64"/>
      <c r="D12" s="64"/>
      <c r="E12" s="65"/>
    </row>
    <row r="13" spans="1:8">
      <c r="A13" s="62"/>
      <c r="B13" s="75"/>
      <c r="C13" s="64"/>
      <c r="D13" s="64"/>
      <c r="E13" s="65"/>
    </row>
    <row r="14" spans="1:8">
      <c r="A14" s="62"/>
      <c r="B14" s="75"/>
      <c r="C14" s="64"/>
      <c r="D14" s="64"/>
      <c r="E14" s="65"/>
    </row>
    <row r="15" spans="1:8">
      <c r="A15" s="64"/>
      <c r="B15" s="75"/>
      <c r="C15" s="64"/>
      <c r="D15" s="64"/>
      <c r="E15" s="65"/>
    </row>
    <row r="16" spans="1:8" ht="15">
      <c r="A16" s="64"/>
      <c r="B16" s="64"/>
      <c r="C16" s="64"/>
      <c r="D16" s="64"/>
      <c r="E16" s="66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A3" sqref="A3"/>
    </sheetView>
  </sheetViews>
  <sheetFormatPr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193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125"/>
      <c r="B5" s="137"/>
      <c r="C5" s="126"/>
      <c r="E5" s="129"/>
      <c r="F5" s="111"/>
      <c r="H5" s="61"/>
    </row>
    <row r="6" spans="1:8">
      <c r="A6" s="125"/>
      <c r="B6" s="137"/>
      <c r="C6" s="135"/>
      <c r="D6" s="118"/>
      <c r="E6" s="138"/>
      <c r="F6" s="111"/>
      <c r="H6" s="61"/>
    </row>
    <row r="7" spans="1:8">
      <c r="A7" s="62"/>
      <c r="B7" s="75"/>
      <c r="C7" s="64"/>
      <c r="D7" s="64"/>
      <c r="E7" s="65"/>
      <c r="H7" s="61"/>
    </row>
    <row r="8" spans="1:8">
      <c r="A8" s="62"/>
      <c r="B8" s="75"/>
      <c r="C8" s="64"/>
      <c r="D8" s="64"/>
      <c r="E8" s="65"/>
      <c r="H8" s="61"/>
    </row>
    <row r="9" spans="1:8">
      <c r="A9" s="62"/>
      <c r="B9" s="75"/>
      <c r="C9" s="64"/>
      <c r="D9" s="64"/>
      <c r="E9" s="65"/>
      <c r="H9" s="61"/>
    </row>
    <row r="10" spans="1:8">
      <c r="A10" s="62"/>
      <c r="B10" s="75"/>
      <c r="C10" s="64"/>
      <c r="D10" s="64"/>
      <c r="E10" s="65"/>
      <c r="H10" s="61"/>
    </row>
    <row r="11" spans="1:8">
      <c r="A11" s="62"/>
      <c r="B11" s="75"/>
      <c r="C11" s="64"/>
      <c r="D11" s="64"/>
      <c r="E11" s="65"/>
    </row>
    <row r="12" spans="1:8">
      <c r="A12" s="62"/>
      <c r="B12" s="75"/>
      <c r="C12" s="64"/>
      <c r="D12" s="64"/>
      <c r="E12" s="65"/>
    </row>
    <row r="13" spans="1:8">
      <c r="A13" s="62"/>
      <c r="B13" s="75"/>
      <c r="C13" s="64"/>
      <c r="D13" s="64"/>
      <c r="E13" s="65"/>
    </row>
    <row r="14" spans="1:8">
      <c r="A14" s="62"/>
      <c r="B14" s="75"/>
      <c r="C14" s="64"/>
      <c r="D14" s="64"/>
      <c r="E14" s="65"/>
    </row>
    <row r="15" spans="1:8">
      <c r="A15" s="64"/>
      <c r="B15" s="75"/>
      <c r="C15" s="64"/>
      <c r="D15" s="64"/>
      <c r="E15" s="65"/>
    </row>
    <row r="16" spans="1:8" ht="15">
      <c r="A16" s="64"/>
      <c r="B16" s="63"/>
      <c r="C16" s="64"/>
      <c r="D16" s="64"/>
      <c r="E16" s="66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A3" sqref="A3"/>
    </sheetView>
  </sheetViews>
  <sheetFormatPr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193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125"/>
      <c r="B5" s="137"/>
      <c r="C5" s="135"/>
      <c r="D5" s="118"/>
      <c r="E5" s="138"/>
      <c r="F5" s="111"/>
      <c r="H5" s="61"/>
    </row>
    <row r="6" spans="1:8">
      <c r="A6" s="125"/>
      <c r="B6" s="137"/>
      <c r="C6" s="135"/>
      <c r="D6" s="118"/>
      <c r="E6" s="138"/>
      <c r="F6" s="111"/>
      <c r="H6" s="61"/>
    </row>
    <row r="7" spans="1:8">
      <c r="A7" s="62"/>
      <c r="B7" s="75"/>
      <c r="C7" s="64"/>
      <c r="D7" s="64"/>
      <c r="E7" s="65"/>
      <c r="H7" s="61"/>
    </row>
    <row r="8" spans="1:8">
      <c r="A8" s="62"/>
      <c r="B8" s="75"/>
      <c r="C8" s="64"/>
      <c r="D8" s="64"/>
      <c r="E8" s="65"/>
      <c r="H8" s="61"/>
    </row>
    <row r="9" spans="1:8">
      <c r="A9" s="62"/>
      <c r="B9" s="75"/>
      <c r="C9" s="64"/>
      <c r="D9" s="64"/>
      <c r="E9" s="65"/>
      <c r="H9" s="61"/>
    </row>
    <row r="10" spans="1:8">
      <c r="A10" s="62"/>
      <c r="B10" s="75"/>
      <c r="C10" s="64"/>
      <c r="D10" s="64"/>
      <c r="E10" s="65"/>
      <c r="H10" s="61"/>
    </row>
    <row r="11" spans="1:8">
      <c r="A11" s="62"/>
      <c r="B11" s="75"/>
      <c r="C11" s="64"/>
      <c r="D11" s="64"/>
      <c r="E11" s="65"/>
    </row>
    <row r="12" spans="1:8">
      <c r="A12" s="62"/>
      <c r="B12" s="75"/>
      <c r="C12" s="64"/>
      <c r="D12" s="64"/>
      <c r="E12" s="65"/>
    </row>
    <row r="13" spans="1:8">
      <c r="A13" s="62"/>
      <c r="B13" s="75"/>
      <c r="C13" s="64"/>
      <c r="D13" s="64"/>
      <c r="E13" s="65"/>
    </row>
    <row r="14" spans="1:8">
      <c r="A14" s="62"/>
      <c r="B14" s="75"/>
      <c r="C14" s="64"/>
      <c r="D14" s="64"/>
      <c r="E14" s="65"/>
    </row>
    <row r="15" spans="1:8">
      <c r="A15" s="64"/>
      <c r="B15" s="75"/>
      <c r="C15" s="64"/>
      <c r="D15" s="64"/>
      <c r="E15" s="65"/>
    </row>
    <row r="16" spans="1:8" ht="15">
      <c r="A16" s="64"/>
      <c r="B16" s="64"/>
      <c r="C16" s="64"/>
      <c r="D16" s="64"/>
      <c r="E16" s="66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A3" sqref="A3"/>
    </sheetView>
  </sheetViews>
  <sheetFormatPr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193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125"/>
      <c r="B5" s="126"/>
      <c r="C5" s="126"/>
      <c r="E5" s="129"/>
      <c r="F5" s="111"/>
      <c r="H5" s="61"/>
    </row>
    <row r="6" spans="1:8">
      <c r="A6" s="125"/>
      <c r="B6" s="137"/>
      <c r="C6" s="135"/>
      <c r="D6" s="118"/>
      <c r="E6" s="138"/>
      <c r="F6" s="111"/>
      <c r="H6" s="61"/>
    </row>
    <row r="7" spans="1:8">
      <c r="A7" s="62"/>
      <c r="B7" s="75"/>
      <c r="C7" s="64"/>
      <c r="D7" s="64"/>
      <c r="E7" s="65"/>
      <c r="H7" s="61"/>
    </row>
    <row r="8" spans="1:8">
      <c r="A8" s="62"/>
      <c r="B8" s="75"/>
      <c r="C8" s="64"/>
      <c r="D8" s="64"/>
      <c r="E8" s="65"/>
      <c r="H8" s="61"/>
    </row>
    <row r="9" spans="1:8">
      <c r="A9" s="62"/>
      <c r="B9" s="75"/>
      <c r="C9" s="64"/>
      <c r="D9" s="64"/>
      <c r="E9" s="65"/>
      <c r="H9" s="61"/>
    </row>
    <row r="10" spans="1:8">
      <c r="A10" s="62"/>
      <c r="B10" s="75"/>
      <c r="C10" s="64"/>
      <c r="D10" s="64"/>
      <c r="E10" s="65"/>
      <c r="H10" s="61"/>
    </row>
    <row r="11" spans="1:8">
      <c r="A11" s="62"/>
      <c r="B11" s="75"/>
      <c r="C11" s="64"/>
      <c r="D11" s="64"/>
      <c r="E11" s="65"/>
    </row>
    <row r="12" spans="1:8">
      <c r="A12" s="62"/>
      <c r="B12" s="75"/>
      <c r="C12" s="64"/>
      <c r="D12" s="64"/>
      <c r="E12" s="65"/>
    </row>
    <row r="13" spans="1:8">
      <c r="A13" s="62"/>
      <c r="B13" s="75"/>
      <c r="C13" s="64"/>
      <c r="D13" s="64"/>
      <c r="E13" s="65"/>
    </row>
    <row r="14" spans="1:8">
      <c r="A14" s="62"/>
      <c r="B14" s="75"/>
      <c r="C14" s="64"/>
      <c r="D14" s="64"/>
      <c r="E14" s="65"/>
    </row>
    <row r="15" spans="1:8">
      <c r="A15" s="64"/>
      <c r="B15" s="75"/>
      <c r="C15" s="64"/>
      <c r="D15" s="64"/>
      <c r="E15" s="65"/>
    </row>
    <row r="16" spans="1:8" ht="15">
      <c r="A16" s="64"/>
      <c r="B16" s="64"/>
      <c r="C16" s="64"/>
      <c r="D16" s="64"/>
      <c r="E16" s="66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E16" sqref="E16"/>
    </sheetView>
  </sheetViews>
  <sheetFormatPr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193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125">
        <v>43187</v>
      </c>
      <c r="B5" s="126" t="s">
        <v>199</v>
      </c>
      <c r="C5" s="126" t="s">
        <v>200</v>
      </c>
      <c r="D5" t="s">
        <v>201</v>
      </c>
      <c r="E5" s="129">
        <v>3848.1</v>
      </c>
      <c r="F5" s="111"/>
      <c r="H5" s="61"/>
    </row>
    <row r="6" spans="1:8">
      <c r="A6" s="125"/>
      <c r="B6" s="137"/>
      <c r="C6" s="135"/>
      <c r="D6" s="118"/>
      <c r="E6" s="138"/>
      <c r="F6" s="111"/>
      <c r="H6" s="61"/>
    </row>
    <row r="7" spans="1:8">
      <c r="A7" s="62"/>
      <c r="B7" s="75"/>
      <c r="C7" s="64"/>
      <c r="D7" s="64"/>
      <c r="E7" s="65"/>
      <c r="H7" s="61"/>
    </row>
    <row r="8" spans="1:8">
      <c r="A8" s="62"/>
      <c r="B8" s="75"/>
      <c r="C8" s="64"/>
      <c r="D8" s="64"/>
      <c r="E8" s="65"/>
      <c r="H8" s="61"/>
    </row>
    <row r="9" spans="1:8">
      <c r="A9" s="62"/>
      <c r="B9" s="75"/>
      <c r="C9" s="64"/>
      <c r="D9" s="64"/>
      <c r="E9" s="65"/>
      <c r="H9" s="61"/>
    </row>
    <row r="10" spans="1:8">
      <c r="A10" s="62"/>
      <c r="B10" s="75"/>
      <c r="C10" s="64"/>
      <c r="D10" s="64"/>
      <c r="E10" s="65"/>
      <c r="H10" s="61"/>
    </row>
    <row r="11" spans="1:8">
      <c r="A11" s="62"/>
      <c r="B11" s="75"/>
      <c r="C11" s="64"/>
      <c r="D11" s="64"/>
      <c r="E11" s="65"/>
    </row>
    <row r="12" spans="1:8">
      <c r="A12" s="62"/>
      <c r="B12" s="75"/>
      <c r="C12" s="64"/>
      <c r="D12" s="64"/>
      <c r="E12" s="65"/>
    </row>
    <row r="13" spans="1:8">
      <c r="A13" s="62"/>
      <c r="B13" s="75"/>
      <c r="C13" s="64"/>
      <c r="D13" s="64"/>
      <c r="E13" s="65"/>
    </row>
    <row r="14" spans="1:8">
      <c r="A14" s="62"/>
      <c r="B14" s="75"/>
      <c r="C14" s="64"/>
      <c r="D14" s="64"/>
      <c r="E14" s="65"/>
    </row>
    <row r="15" spans="1:8">
      <c r="A15" s="64"/>
      <c r="B15" s="75"/>
      <c r="C15" s="64"/>
      <c r="D15" s="64"/>
      <c r="E15" s="65"/>
    </row>
    <row r="16" spans="1:8" ht="15">
      <c r="A16" s="64"/>
      <c r="B16" s="64"/>
      <c r="C16" s="64"/>
      <c r="D16" s="64"/>
      <c r="E16" s="66">
        <f>SUM(E5:E15)</f>
        <v>3848.1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A3" sqref="A3"/>
    </sheetView>
  </sheetViews>
  <sheetFormatPr defaultRowHeight="14.25"/>
  <cols>
    <col min="1" max="1" width="10.125" customWidth="1"/>
    <col min="2" max="2" width="20.875" customWidth="1"/>
    <col min="3" max="3" width="27.25" customWidth="1"/>
    <col min="4" max="4" width="63.7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193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125"/>
      <c r="B5" s="126"/>
      <c r="C5" s="126"/>
      <c r="E5" s="129"/>
      <c r="F5" s="111"/>
      <c r="H5" s="61"/>
    </row>
    <row r="6" spans="1:8">
      <c r="A6" s="125"/>
      <c r="B6" s="137"/>
      <c r="C6" s="135"/>
      <c r="D6" s="118"/>
      <c r="E6" s="138"/>
      <c r="F6" s="111"/>
      <c r="H6" s="61"/>
    </row>
    <row r="7" spans="1:8">
      <c r="A7" s="62"/>
      <c r="B7" s="75"/>
      <c r="C7" s="64"/>
      <c r="D7" s="64"/>
      <c r="E7" s="65"/>
      <c r="H7" s="61"/>
    </row>
    <row r="8" spans="1:8">
      <c r="A8" s="62"/>
      <c r="B8" s="75"/>
      <c r="C8" s="64"/>
      <c r="D8" s="64"/>
      <c r="E8" s="65"/>
      <c r="H8" s="61"/>
    </row>
    <row r="9" spans="1:8">
      <c r="A9" s="62"/>
      <c r="B9" s="75"/>
      <c r="C9" s="64"/>
      <c r="D9" s="64"/>
      <c r="E9" s="65"/>
      <c r="H9" s="61"/>
    </row>
    <row r="10" spans="1:8">
      <c r="A10" s="62"/>
      <c r="B10" s="75"/>
      <c r="C10" s="64"/>
      <c r="D10" s="64"/>
      <c r="E10" s="65"/>
      <c r="H10" s="61"/>
    </row>
    <row r="11" spans="1:8">
      <c r="A11" s="62"/>
      <c r="B11" s="75"/>
      <c r="C11" s="64"/>
      <c r="D11" s="64"/>
      <c r="E11" s="65"/>
    </row>
    <row r="12" spans="1:8">
      <c r="A12" s="62"/>
      <c r="B12" s="75"/>
      <c r="C12" s="64"/>
      <c r="D12" s="64"/>
      <c r="E12" s="65"/>
    </row>
    <row r="13" spans="1:8">
      <c r="A13" s="62"/>
      <c r="B13" s="75"/>
      <c r="C13" s="64"/>
      <c r="D13" s="64"/>
      <c r="E13" s="65"/>
    </row>
    <row r="14" spans="1:8">
      <c r="A14" s="62"/>
      <c r="B14" s="75"/>
      <c r="C14" s="64"/>
      <c r="D14" s="64"/>
      <c r="E14" s="65"/>
    </row>
    <row r="15" spans="1:8">
      <c r="A15" s="64"/>
      <c r="B15" s="75"/>
      <c r="C15" s="64"/>
      <c r="D15" s="64"/>
      <c r="E15" s="65"/>
    </row>
    <row r="16" spans="1:8" ht="15">
      <c r="A16" s="64"/>
      <c r="B16" s="64"/>
      <c r="C16" s="64"/>
      <c r="D16" s="64"/>
      <c r="E16" s="66">
        <f>SUM(E5:E15)</f>
        <v>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"/>
  <sheetViews>
    <sheetView zoomScaleNormal="100" workbookViewId="0">
      <selection activeCell="C28" sqref="C28"/>
    </sheetView>
  </sheetViews>
  <sheetFormatPr defaultRowHeight="14.25"/>
  <cols>
    <col min="1" max="1" width="11.125" customWidth="1"/>
    <col min="2" max="2" width="22.25" customWidth="1"/>
    <col min="3" max="3" width="29.75" customWidth="1"/>
    <col min="4" max="4" width="53" customWidth="1"/>
    <col min="5" max="5" width="12.875" customWidth="1"/>
    <col min="6" max="1025" width="8.625" customWidth="1"/>
  </cols>
  <sheetData>
    <row r="1" spans="1:8" ht="15">
      <c r="A1" s="149" t="s">
        <v>202</v>
      </c>
      <c r="B1" s="149"/>
      <c r="C1" s="149"/>
      <c r="D1" s="149"/>
      <c r="E1" s="149"/>
      <c r="F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137</v>
      </c>
      <c r="D4" s="59" t="s">
        <v>42</v>
      </c>
      <c r="E4" s="59" t="s">
        <v>43</v>
      </c>
      <c r="G4" s="61"/>
    </row>
    <row r="5" spans="1:8">
      <c r="A5" s="74">
        <v>43131</v>
      </c>
      <c r="B5" s="102"/>
      <c r="C5" s="139" t="s">
        <v>127</v>
      </c>
      <c r="D5" s="94" t="s">
        <v>203</v>
      </c>
      <c r="E5" s="65">
        <v>29.87</v>
      </c>
      <c r="G5" s="61"/>
    </row>
    <row r="6" spans="1:8">
      <c r="A6" s="91">
        <v>43133</v>
      </c>
      <c r="B6" s="132" t="s">
        <v>204</v>
      </c>
      <c r="C6" s="139" t="s">
        <v>205</v>
      </c>
      <c r="D6" s="94" t="s">
        <v>206</v>
      </c>
      <c r="E6" s="65">
        <v>-34</v>
      </c>
      <c r="G6" s="61"/>
    </row>
    <row r="7" spans="1:8">
      <c r="A7" s="91">
        <v>43159</v>
      </c>
      <c r="B7" s="132"/>
      <c r="C7" s="139" t="s">
        <v>127</v>
      </c>
      <c r="D7" s="94" t="s">
        <v>203</v>
      </c>
      <c r="E7" s="83">
        <v>26.99</v>
      </c>
      <c r="G7" s="57"/>
      <c r="H7" s="61"/>
    </row>
    <row r="8" spans="1:8">
      <c r="A8" s="91">
        <v>43190</v>
      </c>
      <c r="B8" s="132"/>
      <c r="C8" s="139" t="s">
        <v>127</v>
      </c>
      <c r="D8" s="94" t="s">
        <v>203</v>
      </c>
      <c r="E8" s="83">
        <v>29.9</v>
      </c>
      <c r="G8" s="57"/>
      <c r="H8" s="61"/>
    </row>
    <row r="9" spans="1:8">
      <c r="A9" s="91">
        <v>43220</v>
      </c>
      <c r="B9" s="132"/>
      <c r="C9" s="139" t="s">
        <v>127</v>
      </c>
      <c r="D9" s="94" t="s">
        <v>203</v>
      </c>
      <c r="E9" s="83">
        <v>28.95</v>
      </c>
      <c r="G9" s="57"/>
      <c r="H9" s="61"/>
    </row>
    <row r="10" spans="1:8">
      <c r="A10" s="91">
        <v>43250</v>
      </c>
      <c r="B10" s="132"/>
      <c r="C10" s="139" t="s">
        <v>127</v>
      </c>
      <c r="D10" s="94" t="s">
        <v>203</v>
      </c>
      <c r="E10" s="133">
        <v>29.93</v>
      </c>
      <c r="G10" s="57"/>
      <c r="H10" s="61"/>
    </row>
    <row r="11" spans="1:8">
      <c r="A11" s="91">
        <v>43281</v>
      </c>
      <c r="B11" s="132"/>
      <c r="C11" s="139" t="s">
        <v>127</v>
      </c>
      <c r="D11" s="94" t="s">
        <v>203</v>
      </c>
      <c r="E11" s="133">
        <v>28.99</v>
      </c>
      <c r="G11" s="57"/>
      <c r="H11" s="61"/>
    </row>
    <row r="12" spans="1:8">
      <c r="A12" s="140">
        <v>43313</v>
      </c>
      <c r="B12" s="126"/>
      <c r="C12" s="143" t="s">
        <v>127</v>
      </c>
      <c r="D12" s="118" t="s">
        <v>203</v>
      </c>
      <c r="E12" s="133">
        <v>29.97</v>
      </c>
      <c r="G12" s="57"/>
      <c r="H12" s="61"/>
    </row>
    <row r="13" spans="1:8">
      <c r="A13" s="91">
        <v>43343</v>
      </c>
      <c r="B13" s="132"/>
      <c r="C13" s="143" t="s">
        <v>127</v>
      </c>
      <c r="D13" s="142" t="s">
        <v>203</v>
      </c>
      <c r="E13" s="133">
        <v>29.99</v>
      </c>
      <c r="G13" s="57"/>
      <c r="H13" s="61"/>
    </row>
    <row r="14" spans="1:8">
      <c r="A14" s="91">
        <v>43372</v>
      </c>
      <c r="B14" s="132"/>
      <c r="C14" s="143" t="s">
        <v>127</v>
      </c>
      <c r="D14" s="142" t="s">
        <v>203</v>
      </c>
      <c r="E14" s="133">
        <v>29.04</v>
      </c>
      <c r="G14" s="57"/>
      <c r="H14" s="61"/>
    </row>
    <row r="15" spans="1:8">
      <c r="A15" s="91">
        <v>43404</v>
      </c>
      <c r="B15" s="132"/>
      <c r="C15" s="143" t="s">
        <v>127</v>
      </c>
      <c r="D15" s="142" t="s">
        <v>203</v>
      </c>
      <c r="E15" s="133">
        <v>30.02</v>
      </c>
      <c r="G15" s="57"/>
      <c r="H15" s="61"/>
    </row>
    <row r="16" spans="1:8">
      <c r="A16" s="91">
        <v>43435</v>
      </c>
      <c r="B16" s="132"/>
      <c r="C16" s="143" t="s">
        <v>127</v>
      </c>
      <c r="D16" s="142" t="s">
        <v>203</v>
      </c>
      <c r="E16" s="133">
        <v>29.07</v>
      </c>
      <c r="G16" s="57"/>
      <c r="H16" s="61"/>
    </row>
    <row r="17" spans="1:8">
      <c r="A17" s="91">
        <v>43465</v>
      </c>
      <c r="B17" s="132"/>
      <c r="C17" s="143" t="s">
        <v>127</v>
      </c>
      <c r="D17" s="142" t="s">
        <v>203</v>
      </c>
      <c r="E17" s="133">
        <v>30.06</v>
      </c>
      <c r="G17" s="57"/>
      <c r="H17" s="61"/>
    </row>
    <row r="18" spans="1:8" ht="15">
      <c r="A18" s="64"/>
      <c r="B18" s="64"/>
      <c r="C18" s="77"/>
      <c r="D18" s="64"/>
      <c r="E18" s="66">
        <f>SUM(E5:E17)</f>
        <v>318.77999999999997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Normal="100" workbookViewId="0">
      <pane ySplit="1" topLeftCell="A2" activePane="bottomLeft" state="frozen"/>
      <selection pane="bottomLeft" activeCell="E17" sqref="E17"/>
    </sheetView>
  </sheetViews>
  <sheetFormatPr defaultRowHeight="14.25"/>
  <cols>
    <col min="1" max="1" width="10.125" customWidth="1"/>
    <col min="2" max="2" width="20.875" customWidth="1"/>
    <col min="3" max="3" width="16.875" customWidth="1"/>
    <col min="4" max="4" width="56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53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62">
        <v>43148</v>
      </c>
      <c r="B5" s="63" t="s">
        <v>54</v>
      </c>
      <c r="C5" s="63" t="s">
        <v>55</v>
      </c>
      <c r="D5" s="64" t="s">
        <v>56</v>
      </c>
      <c r="E5" s="65">
        <v>515</v>
      </c>
      <c r="H5" s="61"/>
    </row>
    <row r="6" spans="1:8">
      <c r="A6" s="62">
        <v>43168</v>
      </c>
      <c r="B6" s="63" t="s">
        <v>57</v>
      </c>
      <c r="C6" s="63" t="s">
        <v>55</v>
      </c>
      <c r="D6" s="64" t="s">
        <v>58</v>
      </c>
      <c r="E6" s="65">
        <v>533.45000000000005</v>
      </c>
      <c r="H6" s="61"/>
    </row>
    <row r="7" spans="1:8">
      <c r="A7" s="62">
        <v>43202</v>
      </c>
      <c r="B7" s="63" t="s">
        <v>59</v>
      </c>
      <c r="C7" s="63" t="s">
        <v>55</v>
      </c>
      <c r="D7" s="64" t="s">
        <v>60</v>
      </c>
      <c r="E7" s="65">
        <v>1030</v>
      </c>
      <c r="H7" s="61"/>
    </row>
    <row r="8" spans="1:8">
      <c r="A8" s="62">
        <v>43233</v>
      </c>
      <c r="B8" s="63" t="s">
        <v>61</v>
      </c>
      <c r="C8" s="63" t="s">
        <v>55</v>
      </c>
      <c r="D8" s="64" t="s">
        <v>62</v>
      </c>
      <c r="E8" s="65">
        <v>515</v>
      </c>
      <c r="H8" s="61"/>
    </row>
    <row r="9" spans="1:8" ht="14.25" customHeight="1">
      <c r="A9" s="62">
        <v>43279</v>
      </c>
      <c r="B9" s="67" t="s">
        <v>63</v>
      </c>
      <c r="C9" s="63" t="s">
        <v>55</v>
      </c>
      <c r="D9" s="64" t="s">
        <v>64</v>
      </c>
      <c r="E9" s="65">
        <v>515</v>
      </c>
      <c r="H9" s="61"/>
    </row>
    <row r="10" spans="1:8">
      <c r="A10" s="62">
        <v>43294</v>
      </c>
      <c r="B10" s="63" t="s">
        <v>65</v>
      </c>
      <c r="C10" s="63" t="s">
        <v>55</v>
      </c>
      <c r="D10" s="64" t="s">
        <v>66</v>
      </c>
      <c r="E10" s="65">
        <v>515</v>
      </c>
      <c r="H10" s="61"/>
    </row>
    <row r="11" spans="1:8">
      <c r="A11" s="62">
        <v>43325</v>
      </c>
      <c r="B11" s="141" t="s">
        <v>225</v>
      </c>
      <c r="C11" s="141" t="s">
        <v>55</v>
      </c>
      <c r="D11" s="142" t="s">
        <v>226</v>
      </c>
      <c r="E11" s="65">
        <v>515</v>
      </c>
      <c r="H11" s="61"/>
    </row>
    <row r="12" spans="1:8">
      <c r="A12" s="62">
        <v>43350</v>
      </c>
      <c r="B12" s="141" t="s">
        <v>235</v>
      </c>
      <c r="C12" s="141" t="s">
        <v>55</v>
      </c>
      <c r="D12" s="142" t="s">
        <v>236</v>
      </c>
      <c r="E12" s="65">
        <v>515</v>
      </c>
      <c r="H12" s="61"/>
    </row>
    <row r="13" spans="1:8">
      <c r="A13" s="62">
        <v>43384</v>
      </c>
      <c r="B13" s="141" t="s">
        <v>251</v>
      </c>
      <c r="C13" s="141" t="s">
        <v>55</v>
      </c>
      <c r="D13" s="142" t="s">
        <v>252</v>
      </c>
      <c r="E13" s="65">
        <v>515</v>
      </c>
      <c r="H13" s="61"/>
    </row>
    <row r="14" spans="1:8">
      <c r="A14" s="62">
        <v>43418</v>
      </c>
      <c r="B14" s="141" t="s">
        <v>266</v>
      </c>
      <c r="C14" s="141" t="s">
        <v>55</v>
      </c>
      <c r="D14" s="142" t="s">
        <v>267</v>
      </c>
      <c r="E14" s="65">
        <v>515</v>
      </c>
      <c r="H14" s="61"/>
    </row>
    <row r="15" spans="1:8">
      <c r="A15" s="62">
        <v>43443</v>
      </c>
      <c r="B15" s="141" t="s">
        <v>278</v>
      </c>
      <c r="C15" s="141" t="s">
        <v>55</v>
      </c>
      <c r="D15" s="142" t="s">
        <v>279</v>
      </c>
      <c r="E15" s="65">
        <v>515</v>
      </c>
      <c r="H15" s="61"/>
    </row>
    <row r="16" spans="1:8">
      <c r="A16" s="62">
        <v>43475</v>
      </c>
      <c r="B16" s="141" t="s">
        <v>297</v>
      </c>
      <c r="C16" s="141" t="s">
        <v>55</v>
      </c>
      <c r="D16" s="142" t="s">
        <v>298</v>
      </c>
      <c r="E16" s="65">
        <v>515</v>
      </c>
      <c r="H16" s="61"/>
    </row>
    <row r="17" spans="1:5">
      <c r="A17" s="62"/>
      <c r="B17" s="63"/>
      <c r="C17" s="63"/>
      <c r="D17" s="64"/>
      <c r="E17" s="65"/>
    </row>
    <row r="18" spans="1:5" ht="15">
      <c r="A18" s="62"/>
      <c r="B18" s="64"/>
      <c r="C18" s="64"/>
      <c r="D18" s="64"/>
      <c r="E18" s="66">
        <f>SUM(E5:E17)</f>
        <v>6713.45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Normal="100" workbookViewId="0">
      <pane ySplit="1" topLeftCell="A2" activePane="bottomLeft" state="frozen"/>
      <selection pane="bottomLeft" activeCell="E17" sqref="E17"/>
    </sheetView>
  </sheetViews>
  <sheetFormatPr defaultRowHeight="14.25"/>
  <cols>
    <col min="1" max="1" width="10.125" customWidth="1"/>
    <col min="2" max="3" width="20.875" customWidth="1"/>
    <col min="4" max="4" width="47.62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67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62">
        <v>43129</v>
      </c>
      <c r="B5" s="63" t="s">
        <v>44</v>
      </c>
      <c r="C5" s="63" t="s">
        <v>68</v>
      </c>
      <c r="D5" s="68" t="s">
        <v>69</v>
      </c>
      <c r="E5" s="65">
        <v>100</v>
      </c>
      <c r="H5" s="61"/>
    </row>
    <row r="6" spans="1:8">
      <c r="A6" s="62">
        <v>43159</v>
      </c>
      <c r="B6" s="63" t="s">
        <v>44</v>
      </c>
      <c r="C6" s="63" t="s">
        <v>68</v>
      </c>
      <c r="D6" s="68" t="s">
        <v>70</v>
      </c>
      <c r="E6" s="65">
        <v>100</v>
      </c>
      <c r="H6" s="61"/>
    </row>
    <row r="7" spans="1:8">
      <c r="A7" s="62">
        <v>43187</v>
      </c>
      <c r="B7" s="63"/>
      <c r="C7" s="63" t="s">
        <v>68</v>
      </c>
      <c r="D7" s="68" t="s">
        <v>71</v>
      </c>
      <c r="E7" s="65">
        <v>100</v>
      </c>
      <c r="H7" s="61"/>
    </row>
    <row r="8" spans="1:8">
      <c r="A8" s="62">
        <v>43218</v>
      </c>
      <c r="B8" s="63"/>
      <c r="C8" s="63" t="s">
        <v>68</v>
      </c>
      <c r="D8" s="68" t="s">
        <v>72</v>
      </c>
      <c r="E8" s="65">
        <v>100</v>
      </c>
      <c r="H8" s="61"/>
    </row>
    <row r="9" spans="1:8">
      <c r="A9" s="62">
        <v>43248</v>
      </c>
      <c r="B9" s="63"/>
      <c r="C9" s="63" t="s">
        <v>68</v>
      </c>
      <c r="D9" s="68" t="s">
        <v>73</v>
      </c>
      <c r="E9" s="65">
        <v>100</v>
      </c>
      <c r="H9" s="61"/>
    </row>
    <row r="10" spans="1:8">
      <c r="A10" s="62">
        <v>43279</v>
      </c>
      <c r="B10" s="63"/>
      <c r="C10" s="63" t="s">
        <v>68</v>
      </c>
      <c r="D10" s="68" t="s">
        <v>74</v>
      </c>
      <c r="E10" s="65">
        <v>100</v>
      </c>
      <c r="H10" s="61"/>
    </row>
    <row r="11" spans="1:8">
      <c r="A11" s="62">
        <v>43309</v>
      </c>
      <c r="B11" s="63"/>
      <c r="C11" s="141" t="s">
        <v>68</v>
      </c>
      <c r="D11" s="118" t="s">
        <v>219</v>
      </c>
      <c r="E11" s="65">
        <v>100</v>
      </c>
      <c r="H11" s="61"/>
    </row>
    <row r="12" spans="1:8">
      <c r="A12" s="62">
        <v>43340</v>
      </c>
      <c r="B12" s="63"/>
      <c r="C12" s="141" t="s">
        <v>68</v>
      </c>
      <c r="D12" s="118" t="s">
        <v>229</v>
      </c>
      <c r="E12" s="83">
        <v>100</v>
      </c>
      <c r="H12" s="61"/>
    </row>
    <row r="13" spans="1:8">
      <c r="A13" s="62">
        <v>43371</v>
      </c>
      <c r="B13" s="63"/>
      <c r="C13" s="141" t="s">
        <v>68</v>
      </c>
      <c r="D13" s="118" t="s">
        <v>246</v>
      </c>
      <c r="E13" s="83">
        <v>100</v>
      </c>
      <c r="H13" s="61"/>
    </row>
    <row r="14" spans="1:8">
      <c r="A14" s="62">
        <v>43402</v>
      </c>
      <c r="B14" s="63"/>
      <c r="C14" s="141" t="s">
        <v>68</v>
      </c>
      <c r="D14" s="118" t="s">
        <v>264</v>
      </c>
      <c r="E14" s="83">
        <v>100</v>
      </c>
      <c r="H14" s="61"/>
    </row>
    <row r="15" spans="1:8">
      <c r="A15" s="62">
        <v>43432</v>
      </c>
      <c r="B15" s="63"/>
      <c r="C15" s="141" t="s">
        <v>68</v>
      </c>
      <c r="D15" s="118" t="s">
        <v>274</v>
      </c>
      <c r="E15" s="65">
        <v>100</v>
      </c>
      <c r="H15" s="61"/>
    </row>
    <row r="16" spans="1:8">
      <c r="A16" s="62">
        <v>43462</v>
      </c>
      <c r="B16" s="63"/>
      <c r="C16" s="141" t="s">
        <v>68</v>
      </c>
      <c r="D16" s="118" t="s">
        <v>288</v>
      </c>
      <c r="E16" s="65">
        <v>100</v>
      </c>
      <c r="H16" s="61"/>
    </row>
    <row r="17" spans="1:8">
      <c r="A17" s="62"/>
      <c r="B17" s="63"/>
      <c r="C17" s="63"/>
      <c r="D17" s="64"/>
      <c r="E17" s="65"/>
      <c r="H17" s="61"/>
    </row>
    <row r="18" spans="1:8">
      <c r="A18" s="62"/>
      <c r="B18" s="63"/>
      <c r="C18" s="63"/>
      <c r="D18" s="64"/>
      <c r="E18" s="65"/>
      <c r="H18" s="61"/>
    </row>
    <row r="19" spans="1:8" ht="15">
      <c r="A19" s="64"/>
      <c r="B19" s="64"/>
      <c r="C19" s="64"/>
      <c r="D19" s="64"/>
      <c r="E19" s="66">
        <f>SUM(E5:E18)</f>
        <v>1200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48576"/>
  <sheetViews>
    <sheetView zoomScaleNormal="100" workbookViewId="0">
      <pane ySplit="1" topLeftCell="A2" activePane="bottomLeft" state="frozen"/>
      <selection pane="bottomLeft" activeCell="E17" sqref="E17"/>
    </sheetView>
  </sheetViews>
  <sheetFormatPr defaultRowHeight="14.25"/>
  <cols>
    <col min="1" max="1" width="11.375" customWidth="1"/>
    <col min="2" max="2" width="14.375" customWidth="1"/>
    <col min="3" max="3" width="28.125" customWidth="1"/>
    <col min="4" max="4" width="47.625" customWidth="1"/>
    <col min="5" max="5" width="14.12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75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 ht="14.25" customHeight="1">
      <c r="A5" s="69">
        <v>43148</v>
      </c>
      <c r="B5" s="70" t="s">
        <v>76</v>
      </c>
      <c r="C5" s="71" t="s">
        <v>77</v>
      </c>
      <c r="D5" s="72" t="s">
        <v>78</v>
      </c>
      <c r="E5" s="73">
        <v>600</v>
      </c>
      <c r="H5" s="61"/>
    </row>
    <row r="6" spans="1:8">
      <c r="A6" s="74">
        <v>43183</v>
      </c>
      <c r="B6" s="75" t="s">
        <v>79</v>
      </c>
      <c r="C6" s="71" t="s">
        <v>77</v>
      </c>
      <c r="D6" s="72" t="s">
        <v>80</v>
      </c>
      <c r="E6" s="76">
        <v>600</v>
      </c>
      <c r="H6" s="61"/>
    </row>
    <row r="7" spans="1:8">
      <c r="A7" s="74">
        <v>43202</v>
      </c>
      <c r="B7" s="75" t="s">
        <v>81</v>
      </c>
      <c r="C7" s="77" t="s">
        <v>77</v>
      </c>
      <c r="D7" s="72" t="s">
        <v>82</v>
      </c>
      <c r="E7" s="76">
        <v>600</v>
      </c>
      <c r="H7" s="61"/>
    </row>
    <row r="8" spans="1:8">
      <c r="A8" s="74">
        <v>43228</v>
      </c>
      <c r="B8" s="75" t="s">
        <v>83</v>
      </c>
      <c r="C8" s="77" t="s">
        <v>77</v>
      </c>
      <c r="D8" s="72" t="s">
        <v>84</v>
      </c>
      <c r="E8" s="76">
        <v>600</v>
      </c>
      <c r="H8" s="61"/>
    </row>
    <row r="9" spans="1:8">
      <c r="A9" s="74">
        <v>43268</v>
      </c>
      <c r="B9" s="75" t="s">
        <v>85</v>
      </c>
      <c r="C9" s="77" t="s">
        <v>77</v>
      </c>
      <c r="D9" s="72" t="s">
        <v>86</v>
      </c>
      <c r="E9" s="76">
        <v>600</v>
      </c>
      <c r="H9" s="61"/>
    </row>
    <row r="10" spans="1:8">
      <c r="A10" s="74">
        <v>43299</v>
      </c>
      <c r="B10" s="92" t="s">
        <v>211</v>
      </c>
      <c r="C10" s="131" t="s">
        <v>77</v>
      </c>
      <c r="D10" s="128" t="s">
        <v>212</v>
      </c>
      <c r="E10" s="76">
        <v>600</v>
      </c>
      <c r="H10" s="61"/>
    </row>
    <row r="11" spans="1:8">
      <c r="A11" s="74">
        <v>43321</v>
      </c>
      <c r="B11" s="92" t="s">
        <v>220</v>
      </c>
      <c r="C11" s="131" t="s">
        <v>77</v>
      </c>
      <c r="D11" s="128" t="s">
        <v>221</v>
      </c>
      <c r="E11" s="76">
        <v>600</v>
      </c>
      <c r="H11" s="61"/>
    </row>
    <row r="12" spans="1:8">
      <c r="A12" s="74">
        <v>43363</v>
      </c>
      <c r="B12" s="92" t="s">
        <v>238</v>
      </c>
      <c r="C12" s="131" t="s">
        <v>77</v>
      </c>
      <c r="D12" s="128" t="s">
        <v>239</v>
      </c>
      <c r="E12" s="76">
        <v>600</v>
      </c>
      <c r="H12" s="61"/>
    </row>
    <row r="13" spans="1:8">
      <c r="A13" s="74">
        <v>43379</v>
      </c>
      <c r="B13" s="92" t="s">
        <v>248</v>
      </c>
      <c r="C13" s="131" t="s">
        <v>77</v>
      </c>
      <c r="D13" s="128" t="s">
        <v>249</v>
      </c>
      <c r="E13" s="76">
        <v>600</v>
      </c>
      <c r="H13" s="61"/>
    </row>
    <row r="14" spans="1:8">
      <c r="A14" s="74">
        <v>43418</v>
      </c>
      <c r="B14" s="92" t="s">
        <v>269</v>
      </c>
      <c r="C14" s="131" t="s">
        <v>77</v>
      </c>
      <c r="D14" s="128" t="s">
        <v>270</v>
      </c>
      <c r="E14" s="76">
        <v>600</v>
      </c>
      <c r="H14" s="61"/>
    </row>
    <row r="15" spans="1:8">
      <c r="A15" s="74">
        <v>43441</v>
      </c>
      <c r="B15" s="92" t="s">
        <v>276</v>
      </c>
      <c r="C15" s="131" t="s">
        <v>77</v>
      </c>
      <c r="D15" s="128" t="s">
        <v>277</v>
      </c>
      <c r="E15" s="76">
        <v>600</v>
      </c>
      <c r="H15" s="61"/>
    </row>
    <row r="16" spans="1:8">
      <c r="A16" s="74">
        <v>43475</v>
      </c>
      <c r="B16" s="92" t="s">
        <v>294</v>
      </c>
      <c r="C16" s="131" t="s">
        <v>77</v>
      </c>
      <c r="D16" s="128" t="s">
        <v>295</v>
      </c>
      <c r="E16" s="76">
        <v>600</v>
      </c>
      <c r="H16" s="61"/>
    </row>
    <row r="17" spans="1:5" ht="15">
      <c r="A17" s="74"/>
      <c r="B17" s="75"/>
      <c r="C17" s="77"/>
      <c r="D17" s="77"/>
      <c r="E17" s="78">
        <f>SUM(E5:E16)</f>
        <v>7200</v>
      </c>
    </row>
    <row r="1048576" spans="4:4">
      <c r="D1048576" s="128" t="s">
        <v>270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Normal="100" workbookViewId="0">
      <pane ySplit="1" topLeftCell="A2" activePane="bottomLeft" state="frozen"/>
      <selection pane="bottomLeft" activeCell="B27" sqref="B27"/>
    </sheetView>
  </sheetViews>
  <sheetFormatPr defaultRowHeight="14.25"/>
  <cols>
    <col min="1" max="1" width="10.125" customWidth="1"/>
    <col min="2" max="3" width="20.875" customWidth="1"/>
    <col min="4" max="4" width="33.125" customWidth="1"/>
    <col min="5" max="5" width="9.75" customWidth="1"/>
    <col min="6" max="6" width="14" customWidth="1"/>
    <col min="7" max="7" width="8.625" customWidth="1"/>
    <col min="8" max="8" width="20.375" style="57" customWidth="1"/>
    <col min="9" max="1025" width="8.625" customWidth="1"/>
  </cols>
  <sheetData>
    <row r="1" spans="1:9" ht="15">
      <c r="A1" s="149" t="s">
        <v>87</v>
      </c>
      <c r="B1" s="149"/>
      <c r="C1" s="149"/>
      <c r="D1" s="149"/>
      <c r="E1" s="149"/>
      <c r="F1" s="149"/>
      <c r="G1" s="58"/>
      <c r="H1" s="58"/>
    </row>
    <row r="2" spans="1:9">
      <c r="A2" s="150" t="s">
        <v>38</v>
      </c>
      <c r="B2" s="150"/>
      <c r="C2" s="150"/>
      <c r="D2" s="150"/>
      <c r="E2" s="150"/>
      <c r="F2" s="150"/>
      <c r="G2" s="58"/>
    </row>
    <row r="4" spans="1:9" ht="17.2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88</v>
      </c>
      <c r="F4" s="59" t="s">
        <v>43</v>
      </c>
      <c r="H4" s="60"/>
      <c r="I4" s="61"/>
    </row>
    <row r="5" spans="1:9">
      <c r="A5" s="79">
        <v>43109</v>
      </c>
      <c r="B5" s="72" t="s">
        <v>89</v>
      </c>
      <c r="C5" s="80" t="s">
        <v>90</v>
      </c>
      <c r="D5" s="64" t="s">
        <v>91</v>
      </c>
      <c r="E5" s="81">
        <v>2383</v>
      </c>
      <c r="F5" s="73">
        <v>3991.13</v>
      </c>
      <c r="I5" s="61"/>
    </row>
    <row r="6" spans="1:9">
      <c r="A6" s="79">
        <v>43142</v>
      </c>
      <c r="B6" s="72" t="s">
        <v>92</v>
      </c>
      <c r="C6" s="63" t="s">
        <v>90</v>
      </c>
      <c r="D6" s="64" t="s">
        <v>91</v>
      </c>
      <c r="E6" s="82">
        <v>2500</v>
      </c>
      <c r="F6" s="65">
        <v>4176.82</v>
      </c>
      <c r="I6" s="61"/>
    </row>
    <row r="7" spans="1:9">
      <c r="A7" s="79">
        <v>43168</v>
      </c>
      <c r="B7" s="72" t="s">
        <v>93</v>
      </c>
      <c r="C7" s="63" t="s">
        <v>90</v>
      </c>
      <c r="D7" s="64" t="s">
        <v>91</v>
      </c>
      <c r="E7" s="82">
        <v>2628</v>
      </c>
      <c r="F7" s="65">
        <v>4378.96</v>
      </c>
      <c r="I7" s="61"/>
    </row>
    <row r="8" spans="1:9">
      <c r="A8" s="79">
        <v>43202</v>
      </c>
      <c r="B8" s="72" t="s">
        <v>94</v>
      </c>
      <c r="C8" s="63" t="s">
        <v>90</v>
      </c>
      <c r="D8" s="64" t="s">
        <v>91</v>
      </c>
      <c r="E8" s="82">
        <v>2612</v>
      </c>
      <c r="F8" s="83">
        <v>4266.38</v>
      </c>
      <c r="I8" s="61"/>
    </row>
    <row r="9" spans="1:9">
      <c r="A9" s="79">
        <v>43229</v>
      </c>
      <c r="B9" s="72" t="s">
        <v>95</v>
      </c>
      <c r="C9" s="63" t="s">
        <v>90</v>
      </c>
      <c r="D9" s="64" t="s">
        <v>91</v>
      </c>
      <c r="E9" s="82">
        <v>1202</v>
      </c>
      <c r="F9" s="83">
        <v>2107.41</v>
      </c>
      <c r="I9" s="61"/>
    </row>
    <row r="10" spans="1:9">
      <c r="A10" s="79">
        <v>43271</v>
      </c>
      <c r="B10" s="72" t="s">
        <v>96</v>
      </c>
      <c r="C10" s="63" t="s">
        <v>90</v>
      </c>
      <c r="D10" s="64" t="s">
        <v>91</v>
      </c>
      <c r="E10" s="82">
        <v>743</v>
      </c>
      <c r="F10" s="83">
        <v>1408.25</v>
      </c>
      <c r="I10" s="61"/>
    </row>
    <row r="11" spans="1:9">
      <c r="A11" s="79">
        <v>43289</v>
      </c>
      <c r="B11" s="72" t="s">
        <v>97</v>
      </c>
      <c r="C11" s="63" t="s">
        <v>90</v>
      </c>
      <c r="D11" s="64" t="s">
        <v>91</v>
      </c>
      <c r="E11" s="82">
        <v>664</v>
      </c>
      <c r="F11" s="83">
        <v>1286.8800000000001</v>
      </c>
      <c r="I11" s="61"/>
    </row>
    <row r="12" spans="1:9">
      <c r="A12" s="79">
        <v>43321</v>
      </c>
      <c r="B12" s="128" t="s">
        <v>222</v>
      </c>
      <c r="C12" s="141" t="s">
        <v>90</v>
      </c>
      <c r="D12" s="142" t="s">
        <v>91</v>
      </c>
      <c r="E12" s="82">
        <v>668</v>
      </c>
      <c r="F12" s="73">
        <v>1297.22</v>
      </c>
      <c r="I12" s="61"/>
    </row>
    <row r="13" spans="1:9">
      <c r="A13" s="79">
        <v>43354</v>
      </c>
      <c r="B13" s="128" t="s">
        <v>237</v>
      </c>
      <c r="C13" s="143" t="s">
        <v>90</v>
      </c>
      <c r="D13" s="142" t="s">
        <v>91</v>
      </c>
      <c r="E13" s="81">
        <v>650</v>
      </c>
      <c r="F13" s="73">
        <v>1268.24</v>
      </c>
    </row>
    <row r="14" spans="1:9">
      <c r="A14" s="79">
        <v>43379</v>
      </c>
      <c r="B14" s="128" t="s">
        <v>247</v>
      </c>
      <c r="C14" s="143" t="s">
        <v>90</v>
      </c>
      <c r="D14" s="142" t="s">
        <v>91</v>
      </c>
      <c r="E14" s="81">
        <v>790</v>
      </c>
      <c r="F14" s="129">
        <v>1479.97</v>
      </c>
    </row>
    <row r="15" spans="1:9">
      <c r="A15" s="79">
        <v>43418</v>
      </c>
      <c r="B15" s="128" t="s">
        <v>268</v>
      </c>
      <c r="C15" s="143" t="s">
        <v>90</v>
      </c>
      <c r="D15" s="142" t="s">
        <v>91</v>
      </c>
      <c r="E15" s="81">
        <v>1594</v>
      </c>
      <c r="F15" s="73">
        <v>2716.07</v>
      </c>
    </row>
    <row r="16" spans="1:9">
      <c r="A16" s="79">
        <v>43475</v>
      </c>
      <c r="B16" s="128" t="s">
        <v>296</v>
      </c>
      <c r="C16" s="143" t="s">
        <v>90</v>
      </c>
      <c r="D16" s="142" t="s">
        <v>91</v>
      </c>
      <c r="E16" s="81">
        <v>2521</v>
      </c>
      <c r="F16" s="73">
        <v>4130.3</v>
      </c>
    </row>
    <row r="17" spans="1:6" ht="15">
      <c r="A17" s="64"/>
      <c r="B17" s="64"/>
      <c r="C17" s="63"/>
      <c r="D17" s="64"/>
      <c r="E17" s="64"/>
      <c r="F17" s="66">
        <f>SUM(F5:F16)</f>
        <v>32507.630000000005</v>
      </c>
    </row>
  </sheetData>
  <mergeCells count="2">
    <mergeCell ref="A1:F1"/>
    <mergeCell ref="A2:F2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Normal="100" workbookViewId="0">
      <pane ySplit="1" topLeftCell="A2" activePane="bottomLeft" state="frozen"/>
      <selection pane="bottomLeft" activeCell="F16" sqref="F16"/>
    </sheetView>
  </sheetViews>
  <sheetFormatPr defaultRowHeight="14.25"/>
  <cols>
    <col min="1" max="1" width="11" customWidth="1"/>
    <col min="2" max="2" width="28.25" customWidth="1"/>
    <col min="3" max="3" width="35.625" customWidth="1"/>
    <col min="4" max="4" width="36.25" customWidth="1"/>
    <col min="5" max="5" width="14.12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98</v>
      </c>
      <c r="B1" s="149"/>
      <c r="C1" s="149"/>
      <c r="D1" s="149"/>
      <c r="E1" s="149"/>
      <c r="F1" s="58"/>
      <c r="G1" s="58"/>
    </row>
    <row r="2" spans="1:8">
      <c r="A2" s="150" t="s">
        <v>38</v>
      </c>
      <c r="B2" s="150"/>
      <c r="C2" s="150"/>
      <c r="D2" s="150"/>
      <c r="E2" s="150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84">
        <v>43109</v>
      </c>
      <c r="B5" s="80" t="s">
        <v>99</v>
      </c>
      <c r="C5" s="80" t="s">
        <v>100</v>
      </c>
      <c r="D5" s="80" t="s">
        <v>101</v>
      </c>
      <c r="E5" s="73">
        <v>153.84</v>
      </c>
      <c r="H5" s="61"/>
    </row>
    <row r="6" spans="1:8">
      <c r="A6" s="69">
        <v>43109</v>
      </c>
      <c r="B6" s="80" t="s">
        <v>102</v>
      </c>
      <c r="C6" s="80" t="s">
        <v>100</v>
      </c>
      <c r="D6" s="80" t="s">
        <v>101</v>
      </c>
      <c r="E6" s="73">
        <v>153.84</v>
      </c>
      <c r="H6" s="61"/>
    </row>
    <row r="7" spans="1:8">
      <c r="A7" s="69">
        <v>43109</v>
      </c>
      <c r="B7" s="80" t="s">
        <v>103</v>
      </c>
      <c r="C7" s="80" t="s">
        <v>100</v>
      </c>
      <c r="D7" s="80" t="s">
        <v>101</v>
      </c>
      <c r="E7" s="73">
        <v>153.84</v>
      </c>
      <c r="H7" s="61"/>
    </row>
    <row r="8" spans="1:8">
      <c r="A8" s="69">
        <v>43259</v>
      </c>
      <c r="B8" s="80" t="s">
        <v>104</v>
      </c>
      <c r="C8" s="80" t="s">
        <v>100</v>
      </c>
      <c r="D8" s="80" t="s">
        <v>101</v>
      </c>
      <c r="E8" s="73">
        <v>120.52</v>
      </c>
      <c r="F8" s="61"/>
      <c r="H8" s="61"/>
    </row>
    <row r="9" spans="1:8">
      <c r="A9" s="69">
        <v>43259</v>
      </c>
      <c r="B9" s="80" t="s">
        <v>105</v>
      </c>
      <c r="C9" s="80" t="s">
        <v>100</v>
      </c>
      <c r="D9" s="80" t="s">
        <v>101</v>
      </c>
      <c r="E9" s="73">
        <v>142.46</v>
      </c>
      <c r="F9" s="61"/>
      <c r="H9" s="61"/>
    </row>
    <row r="10" spans="1:8">
      <c r="A10" s="69">
        <v>43283</v>
      </c>
      <c r="B10" s="80" t="s">
        <v>106</v>
      </c>
      <c r="C10" s="80" t="s">
        <v>100</v>
      </c>
      <c r="D10" s="80" t="s">
        <v>101</v>
      </c>
      <c r="E10" s="73">
        <v>140.16999999999999</v>
      </c>
      <c r="F10" s="61"/>
      <c r="H10" s="61"/>
    </row>
    <row r="11" spans="1:8">
      <c r="A11" s="69">
        <v>43311</v>
      </c>
      <c r="B11" s="139" t="s">
        <v>216</v>
      </c>
      <c r="C11" s="143" t="s">
        <v>100</v>
      </c>
      <c r="D11" s="143" t="s">
        <v>101</v>
      </c>
      <c r="E11" s="73">
        <v>140.16999999999999</v>
      </c>
      <c r="F11" s="61"/>
      <c r="H11" s="61"/>
    </row>
    <row r="12" spans="1:8">
      <c r="A12" s="69">
        <v>43363</v>
      </c>
      <c r="B12" s="143" t="s">
        <v>243</v>
      </c>
      <c r="C12" s="143" t="s">
        <v>100</v>
      </c>
      <c r="D12" s="143" t="s">
        <v>101</v>
      </c>
      <c r="E12" s="73">
        <v>140.16999999999999</v>
      </c>
      <c r="F12" s="61"/>
      <c r="H12" s="61"/>
    </row>
    <row r="13" spans="1:8">
      <c r="A13" s="69">
        <v>43363</v>
      </c>
      <c r="B13" s="143" t="s">
        <v>244</v>
      </c>
      <c r="C13" s="143" t="s">
        <v>100</v>
      </c>
      <c r="D13" s="143" t="s">
        <v>101</v>
      </c>
      <c r="E13" s="73">
        <v>140.16999999999999</v>
      </c>
      <c r="F13" s="114"/>
      <c r="H13" s="61"/>
    </row>
    <row r="14" spans="1:8">
      <c r="A14" s="69">
        <v>43443</v>
      </c>
      <c r="B14" s="143" t="s">
        <v>280</v>
      </c>
      <c r="C14" s="143" t="s">
        <v>100</v>
      </c>
      <c r="D14" s="143" t="s">
        <v>281</v>
      </c>
      <c r="E14" s="73">
        <v>89.89</v>
      </c>
      <c r="F14" s="61"/>
      <c r="H14" s="61"/>
    </row>
    <row r="15" spans="1:8">
      <c r="A15" s="69">
        <v>43443</v>
      </c>
      <c r="B15" s="143" t="s">
        <v>282</v>
      </c>
      <c r="C15" s="143" t="s">
        <v>100</v>
      </c>
      <c r="D15" s="143" t="s">
        <v>101</v>
      </c>
      <c r="E15" s="73">
        <v>155.62</v>
      </c>
      <c r="F15" s="61"/>
      <c r="H15" s="61"/>
    </row>
    <row r="16" spans="1:8">
      <c r="A16" s="69">
        <v>43443</v>
      </c>
      <c r="B16" s="143" t="s">
        <v>283</v>
      </c>
      <c r="C16" s="143" t="s">
        <v>100</v>
      </c>
      <c r="D16" s="143" t="s">
        <v>101</v>
      </c>
      <c r="E16" s="73">
        <v>155.04</v>
      </c>
      <c r="F16" s="61"/>
      <c r="H16" s="61"/>
    </row>
    <row r="17" spans="1:8">
      <c r="A17" s="69"/>
      <c r="B17" s="80"/>
      <c r="C17" s="80"/>
      <c r="D17" s="80"/>
      <c r="E17" s="73"/>
      <c r="F17" s="61"/>
      <c r="H17" s="61"/>
    </row>
    <row r="18" spans="1:8">
      <c r="A18" s="69"/>
      <c r="B18" s="80"/>
      <c r="C18" s="80"/>
      <c r="D18" s="80"/>
      <c r="E18" s="73"/>
      <c r="F18" s="61"/>
    </row>
    <row r="19" spans="1:8" ht="15">
      <c r="E19" s="85">
        <f>SUM(E5:E18)</f>
        <v>1685.73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Normal="100" workbookViewId="0">
      <pane ySplit="1" topLeftCell="A2" activePane="bottomLeft" state="frozen"/>
      <selection pane="bottomLeft" activeCell="F9" sqref="F9"/>
    </sheetView>
  </sheetViews>
  <sheetFormatPr defaultRowHeight="14.25"/>
  <cols>
    <col min="1" max="1" width="10.125" customWidth="1"/>
    <col min="2" max="3" width="20.875" customWidth="1"/>
    <col min="4" max="4" width="39.375" customWidth="1"/>
    <col min="5" max="5" width="6.5" customWidth="1"/>
    <col min="6" max="6" width="14.5" customWidth="1"/>
    <col min="7" max="7" width="8.625" customWidth="1"/>
    <col min="8" max="8" width="20.375" style="57" customWidth="1"/>
    <col min="9" max="1025" width="8.625" customWidth="1"/>
  </cols>
  <sheetData>
    <row r="1" spans="1:9" ht="15">
      <c r="A1" s="149" t="s">
        <v>107</v>
      </c>
      <c r="B1" s="149"/>
      <c r="C1" s="149"/>
      <c r="D1" s="149"/>
      <c r="E1" s="149"/>
      <c r="F1" s="149"/>
      <c r="G1" s="58"/>
      <c r="H1" s="58"/>
    </row>
    <row r="2" spans="1:9">
      <c r="A2" s="150" t="s">
        <v>38</v>
      </c>
      <c r="B2" s="150"/>
      <c r="C2" s="150"/>
      <c r="D2" s="150"/>
      <c r="E2" s="150"/>
      <c r="F2" s="150"/>
      <c r="G2" s="58"/>
    </row>
    <row r="4" spans="1:9" ht="17.2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88</v>
      </c>
      <c r="F4" s="59" t="s">
        <v>43</v>
      </c>
      <c r="H4" s="60"/>
      <c r="I4" s="61"/>
    </row>
    <row r="5" spans="1:9">
      <c r="A5" s="86">
        <v>43196</v>
      </c>
      <c r="B5" s="87" t="s">
        <v>108</v>
      </c>
      <c r="C5" s="87" t="s">
        <v>109</v>
      </c>
      <c r="D5" s="87" t="s">
        <v>110</v>
      </c>
      <c r="E5" s="80"/>
      <c r="F5" s="88">
        <v>905.28</v>
      </c>
      <c r="I5" s="61"/>
    </row>
    <row r="6" spans="1:9">
      <c r="A6" s="62">
        <v>43196</v>
      </c>
      <c r="B6" s="64" t="s">
        <v>111</v>
      </c>
      <c r="C6" s="64" t="s">
        <v>109</v>
      </c>
      <c r="D6" s="64" t="s">
        <v>16</v>
      </c>
      <c r="E6" s="63">
        <v>20</v>
      </c>
      <c r="F6" s="65">
        <v>185.97</v>
      </c>
      <c r="I6" s="61"/>
    </row>
    <row r="7" spans="1:9">
      <c r="A7" s="62">
        <v>43279</v>
      </c>
      <c r="B7" s="64" t="s">
        <v>112</v>
      </c>
      <c r="C7" s="64" t="s">
        <v>109</v>
      </c>
      <c r="D7" s="64" t="s">
        <v>16</v>
      </c>
      <c r="E7" s="63">
        <v>40</v>
      </c>
      <c r="F7" s="65">
        <v>411.05</v>
      </c>
      <c r="I7" s="61"/>
    </row>
    <row r="8" spans="1:9">
      <c r="A8" s="62">
        <v>43384</v>
      </c>
      <c r="B8" s="142" t="s">
        <v>250</v>
      </c>
      <c r="C8" s="142" t="s">
        <v>109</v>
      </c>
      <c r="D8" s="142" t="s">
        <v>16</v>
      </c>
      <c r="E8" s="63">
        <v>108</v>
      </c>
      <c r="F8" s="65">
        <v>1054.3</v>
      </c>
      <c r="I8" s="61"/>
    </row>
    <row r="9" spans="1:9">
      <c r="A9" s="62"/>
      <c r="B9" s="64"/>
      <c r="C9" s="64"/>
      <c r="D9" s="64"/>
      <c r="E9" s="63"/>
      <c r="F9" s="65"/>
      <c r="I9" s="61"/>
    </row>
    <row r="10" spans="1:9">
      <c r="A10" s="62"/>
      <c r="B10" s="64"/>
      <c r="C10" s="64"/>
      <c r="D10" s="64"/>
      <c r="E10" s="63"/>
      <c r="F10" s="65"/>
      <c r="I10" s="61"/>
    </row>
    <row r="11" spans="1:9">
      <c r="A11" s="62"/>
      <c r="B11" s="64"/>
      <c r="C11" s="64"/>
      <c r="D11" s="64"/>
      <c r="E11" s="63"/>
      <c r="F11" s="65"/>
      <c r="I11" s="61"/>
    </row>
    <row r="12" spans="1:9">
      <c r="A12" s="62"/>
      <c r="B12" s="64"/>
      <c r="C12" s="64"/>
      <c r="D12" s="64"/>
      <c r="E12" s="63"/>
      <c r="F12" s="65"/>
      <c r="I12" s="61"/>
    </row>
    <row r="13" spans="1:9" ht="15">
      <c r="A13" s="64"/>
      <c r="B13" s="64"/>
      <c r="C13" s="64"/>
      <c r="D13" s="64"/>
      <c r="E13" s="64"/>
      <c r="F13" s="66">
        <f>SUM(F5:F12)</f>
        <v>2556.6</v>
      </c>
    </row>
  </sheetData>
  <mergeCells count="2">
    <mergeCell ref="A1:F1"/>
    <mergeCell ref="A2:F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1"/>
  <sheetViews>
    <sheetView zoomScaleNormal="100" workbookViewId="0">
      <pane ySplit="1" topLeftCell="A8" activePane="bottomLeft" state="frozen"/>
      <selection pane="bottomLeft" activeCell="C42" sqref="C42"/>
    </sheetView>
  </sheetViews>
  <sheetFormatPr defaultRowHeight="14.25"/>
  <cols>
    <col min="1" max="1" width="10.125" customWidth="1"/>
    <col min="2" max="2" width="18.875" customWidth="1"/>
    <col min="3" max="3" width="20.875" customWidth="1"/>
    <col min="4" max="4" width="51.25" customWidth="1"/>
    <col min="5" max="5" width="12.875" customWidth="1"/>
    <col min="6" max="6" width="8.625" customWidth="1"/>
    <col min="7" max="7" width="20.375" style="57" customWidth="1"/>
    <col min="8" max="1025" width="8.625" customWidth="1"/>
  </cols>
  <sheetData>
    <row r="1" spans="1:8" ht="15">
      <c r="A1" s="149" t="s">
        <v>113</v>
      </c>
      <c r="B1" s="149"/>
      <c r="C1" s="149"/>
      <c r="D1" s="149"/>
      <c r="E1" s="149"/>
      <c r="F1" s="58"/>
      <c r="G1" s="58"/>
    </row>
    <row r="2" spans="1:8" ht="15">
      <c r="A2" s="149" t="s">
        <v>38</v>
      </c>
      <c r="B2" s="149"/>
      <c r="C2" s="149"/>
      <c r="D2" s="149"/>
      <c r="E2" s="149"/>
      <c r="F2" s="58"/>
    </row>
    <row r="4" spans="1:8" ht="15">
      <c r="A4" s="59" t="s">
        <v>39</v>
      </c>
      <c r="B4" s="59" t="s">
        <v>40</v>
      </c>
      <c r="C4" s="59" t="s">
        <v>41</v>
      </c>
      <c r="D4" s="59" t="s">
        <v>42</v>
      </c>
      <c r="E4" s="59" t="s">
        <v>43</v>
      </c>
      <c r="G4" s="60"/>
      <c r="H4" s="61"/>
    </row>
    <row r="5" spans="1:8">
      <c r="A5" s="62">
        <v>43133</v>
      </c>
      <c r="B5" s="63"/>
      <c r="C5" s="64" t="s">
        <v>114</v>
      </c>
      <c r="D5" s="64" t="s">
        <v>115</v>
      </c>
      <c r="E5" s="65">
        <v>569.25</v>
      </c>
      <c r="H5" s="61"/>
    </row>
    <row r="6" spans="1:8">
      <c r="A6" s="62">
        <v>43133</v>
      </c>
      <c r="B6" s="89"/>
      <c r="C6" s="64" t="s">
        <v>116</v>
      </c>
      <c r="D6" s="64" t="s">
        <v>117</v>
      </c>
      <c r="E6" s="65">
        <v>60.75</v>
      </c>
      <c r="H6" s="61"/>
    </row>
    <row r="7" spans="1:8">
      <c r="A7" s="62">
        <v>43133</v>
      </c>
      <c r="B7" s="63"/>
      <c r="C7" s="64" t="s">
        <v>118</v>
      </c>
      <c r="D7" s="64" t="s">
        <v>119</v>
      </c>
      <c r="E7" s="65">
        <v>45</v>
      </c>
      <c r="F7" s="90"/>
      <c r="H7" s="61"/>
    </row>
    <row r="8" spans="1:8">
      <c r="A8" s="62">
        <v>43165</v>
      </c>
      <c r="B8" s="63"/>
      <c r="C8" s="64" t="s">
        <v>114</v>
      </c>
      <c r="D8" s="64" t="s">
        <v>120</v>
      </c>
      <c r="E8" s="65">
        <v>569.25</v>
      </c>
      <c r="H8" s="61"/>
    </row>
    <row r="9" spans="1:8">
      <c r="A9" s="62">
        <v>43165</v>
      </c>
      <c r="B9" s="89"/>
      <c r="C9" s="64" t="s">
        <v>116</v>
      </c>
      <c r="D9" s="64" t="s">
        <v>117</v>
      </c>
      <c r="E9" s="65">
        <v>60.75</v>
      </c>
      <c r="H9" s="61"/>
    </row>
    <row r="10" spans="1:8">
      <c r="A10" s="62">
        <v>43165</v>
      </c>
      <c r="B10" s="63"/>
      <c r="C10" s="64" t="s">
        <v>118</v>
      </c>
      <c r="D10" s="64" t="s">
        <v>119</v>
      </c>
      <c r="E10" s="65">
        <v>45</v>
      </c>
      <c r="H10" s="61"/>
    </row>
    <row r="11" spans="1:8">
      <c r="A11" s="62">
        <v>43189</v>
      </c>
      <c r="B11" s="63"/>
      <c r="C11" s="64" t="s">
        <v>114</v>
      </c>
      <c r="D11" s="64" t="s">
        <v>121</v>
      </c>
      <c r="E11" s="65">
        <v>569.25</v>
      </c>
      <c r="H11" s="61"/>
    </row>
    <row r="12" spans="1:8">
      <c r="A12" s="62">
        <v>43194</v>
      </c>
      <c r="B12" s="63"/>
      <c r="C12" s="64" t="s">
        <v>116</v>
      </c>
      <c r="D12" s="64" t="s">
        <v>117</v>
      </c>
      <c r="E12" s="65">
        <v>60.75</v>
      </c>
      <c r="H12" s="61"/>
    </row>
    <row r="13" spans="1:8">
      <c r="A13" s="62">
        <v>43194</v>
      </c>
      <c r="B13" s="63"/>
      <c r="C13" s="64" t="s">
        <v>118</v>
      </c>
      <c r="D13" s="64" t="s">
        <v>119</v>
      </c>
      <c r="E13" s="65">
        <v>45</v>
      </c>
      <c r="H13" s="61"/>
    </row>
    <row r="14" spans="1:8">
      <c r="A14" s="62">
        <v>43225</v>
      </c>
      <c r="B14" s="63"/>
      <c r="C14" s="64" t="s">
        <v>114</v>
      </c>
      <c r="D14" s="64" t="s">
        <v>122</v>
      </c>
      <c r="E14" s="65">
        <v>569.25</v>
      </c>
      <c r="H14" s="61"/>
    </row>
    <row r="15" spans="1:8">
      <c r="A15" s="62">
        <v>43225</v>
      </c>
      <c r="B15" s="63"/>
      <c r="C15" s="64" t="s">
        <v>116</v>
      </c>
      <c r="D15" s="64" t="s">
        <v>117</v>
      </c>
      <c r="E15" s="65">
        <v>60.75</v>
      </c>
      <c r="H15" s="61"/>
    </row>
    <row r="16" spans="1:8">
      <c r="A16" s="62">
        <v>43225</v>
      </c>
      <c r="B16" s="63"/>
      <c r="C16" s="64" t="s">
        <v>118</v>
      </c>
      <c r="D16" s="64" t="s">
        <v>119</v>
      </c>
      <c r="E16" s="65">
        <v>45</v>
      </c>
      <c r="H16" s="61"/>
    </row>
    <row r="17" spans="1:8">
      <c r="A17" s="62">
        <v>43247</v>
      </c>
      <c r="B17" s="63"/>
      <c r="C17" s="64" t="s">
        <v>114</v>
      </c>
      <c r="D17" s="64" t="s">
        <v>123</v>
      </c>
      <c r="E17" s="65">
        <v>653.25</v>
      </c>
      <c r="H17" s="61"/>
    </row>
    <row r="18" spans="1:8">
      <c r="A18" s="62">
        <v>43277</v>
      </c>
      <c r="B18" s="63"/>
      <c r="C18" s="64" t="s">
        <v>116</v>
      </c>
      <c r="D18" s="64" t="s">
        <v>117</v>
      </c>
      <c r="E18" s="65">
        <v>69.75</v>
      </c>
      <c r="H18" s="61"/>
    </row>
    <row r="19" spans="1:8">
      <c r="A19" s="62">
        <v>43277</v>
      </c>
      <c r="B19" s="63"/>
      <c r="C19" s="64" t="s">
        <v>118</v>
      </c>
      <c r="D19" s="64" t="s">
        <v>119</v>
      </c>
      <c r="E19" s="65">
        <v>52</v>
      </c>
      <c r="H19" s="61"/>
    </row>
    <row r="20" spans="1:8">
      <c r="A20" s="62">
        <v>43277</v>
      </c>
      <c r="B20" s="63"/>
      <c r="C20" s="64" t="s">
        <v>114</v>
      </c>
      <c r="D20" s="64" t="s">
        <v>124</v>
      </c>
      <c r="E20" s="65">
        <v>653.25</v>
      </c>
      <c r="H20" s="61"/>
    </row>
    <row r="21" spans="1:8">
      <c r="A21" s="62">
        <v>43283</v>
      </c>
      <c r="B21" s="63"/>
      <c r="C21" s="64" t="s">
        <v>116</v>
      </c>
      <c r="D21" s="64" t="s">
        <v>117</v>
      </c>
      <c r="E21" s="65">
        <v>69.75</v>
      </c>
      <c r="H21" s="61"/>
    </row>
    <row r="22" spans="1:8">
      <c r="A22" s="62">
        <v>43283</v>
      </c>
      <c r="B22" s="63"/>
      <c r="C22" s="64" t="s">
        <v>118</v>
      </c>
      <c r="D22" s="64" t="s">
        <v>119</v>
      </c>
      <c r="E22" s="65">
        <v>52</v>
      </c>
    </row>
    <row r="23" spans="1:8">
      <c r="A23" s="62">
        <v>43311</v>
      </c>
      <c r="B23" s="63"/>
      <c r="C23" s="94" t="s">
        <v>114</v>
      </c>
      <c r="D23" s="142" t="s">
        <v>217</v>
      </c>
      <c r="E23" s="83">
        <v>653.25</v>
      </c>
    </row>
    <row r="24" spans="1:8">
      <c r="A24" s="62">
        <v>43321</v>
      </c>
      <c r="B24" s="63"/>
      <c r="C24" s="94" t="s">
        <v>116</v>
      </c>
      <c r="D24" s="94" t="s">
        <v>117</v>
      </c>
      <c r="E24" s="83">
        <v>69.75</v>
      </c>
    </row>
    <row r="25" spans="1:8">
      <c r="A25" s="62">
        <v>43321</v>
      </c>
      <c r="B25" s="63"/>
      <c r="C25" s="94" t="s">
        <v>118</v>
      </c>
      <c r="D25" s="94" t="s">
        <v>119</v>
      </c>
      <c r="E25" s="83">
        <v>52</v>
      </c>
    </row>
    <row r="26" spans="1:8">
      <c r="A26" s="62">
        <v>43344</v>
      </c>
      <c r="B26" s="63"/>
      <c r="C26" s="94" t="s">
        <v>114</v>
      </c>
      <c r="D26" s="142" t="s">
        <v>227</v>
      </c>
      <c r="E26" s="83">
        <v>653.25</v>
      </c>
    </row>
    <row r="27" spans="1:8">
      <c r="A27" s="62">
        <v>43344</v>
      </c>
      <c r="B27" s="63"/>
      <c r="C27" s="94" t="s">
        <v>116</v>
      </c>
      <c r="D27" s="94" t="s">
        <v>117</v>
      </c>
      <c r="E27" s="83">
        <v>69.75</v>
      </c>
    </row>
    <row r="28" spans="1:8">
      <c r="A28" s="62">
        <v>43344</v>
      </c>
      <c r="B28" s="63"/>
      <c r="C28" s="94" t="s">
        <v>118</v>
      </c>
      <c r="D28" s="94" t="s">
        <v>119</v>
      </c>
      <c r="E28" s="83">
        <v>52</v>
      </c>
    </row>
    <row r="29" spans="1:8">
      <c r="A29" s="62">
        <v>43374</v>
      </c>
      <c r="B29" s="63"/>
      <c r="C29" s="94" t="s">
        <v>114</v>
      </c>
      <c r="D29" s="142" t="s">
        <v>262</v>
      </c>
      <c r="E29" s="83">
        <v>653.25</v>
      </c>
    </row>
    <row r="30" spans="1:8">
      <c r="A30" s="62">
        <v>43374</v>
      </c>
      <c r="B30" s="63"/>
      <c r="C30" s="94" t="s">
        <v>116</v>
      </c>
      <c r="D30" s="94" t="s">
        <v>117</v>
      </c>
      <c r="E30" s="83">
        <v>69.75</v>
      </c>
    </row>
    <row r="31" spans="1:8">
      <c r="A31" s="62">
        <v>43374</v>
      </c>
      <c r="B31" s="63"/>
      <c r="C31" s="94" t="s">
        <v>118</v>
      </c>
      <c r="D31" s="94" t="s">
        <v>119</v>
      </c>
      <c r="E31" s="83">
        <v>52</v>
      </c>
    </row>
    <row r="32" spans="1:8">
      <c r="A32" s="62">
        <v>43407</v>
      </c>
      <c r="B32" s="63"/>
      <c r="C32" s="94" t="s">
        <v>114</v>
      </c>
      <c r="D32" s="142" t="s">
        <v>263</v>
      </c>
      <c r="E32" s="83">
        <v>653.25</v>
      </c>
    </row>
    <row r="33" spans="1:5">
      <c r="A33" s="62">
        <v>43407</v>
      </c>
      <c r="B33" s="63"/>
      <c r="C33" s="94" t="s">
        <v>116</v>
      </c>
      <c r="D33" s="94" t="s">
        <v>117</v>
      </c>
      <c r="E33" s="83">
        <v>69.75</v>
      </c>
    </row>
    <row r="34" spans="1:5">
      <c r="A34" s="62">
        <v>43407</v>
      </c>
      <c r="B34" s="63"/>
      <c r="C34" s="94" t="s">
        <v>118</v>
      </c>
      <c r="D34" s="94" t="s">
        <v>119</v>
      </c>
      <c r="E34" s="83">
        <v>52</v>
      </c>
    </row>
    <row r="35" spans="1:5">
      <c r="A35" s="62">
        <v>43430</v>
      </c>
      <c r="B35" s="63"/>
      <c r="C35" s="94" t="s">
        <v>114</v>
      </c>
      <c r="D35" s="142" t="s">
        <v>273</v>
      </c>
      <c r="E35" s="83">
        <v>653.25</v>
      </c>
    </row>
    <row r="36" spans="1:5">
      <c r="A36" s="62">
        <v>43443</v>
      </c>
      <c r="B36" s="63"/>
      <c r="C36" s="94" t="s">
        <v>116</v>
      </c>
      <c r="D36" s="94" t="s">
        <v>117</v>
      </c>
      <c r="E36" s="83">
        <v>69.75</v>
      </c>
    </row>
    <row r="37" spans="1:5">
      <c r="A37" s="62">
        <v>43443</v>
      </c>
      <c r="B37" s="63"/>
      <c r="C37" s="94" t="s">
        <v>118</v>
      </c>
      <c r="D37" s="94" t="s">
        <v>119</v>
      </c>
      <c r="E37" s="83">
        <v>52</v>
      </c>
    </row>
    <row r="38" spans="1:5">
      <c r="A38" s="62">
        <v>43456</v>
      </c>
      <c r="B38" s="63"/>
      <c r="C38" s="142" t="s">
        <v>114</v>
      </c>
      <c r="D38" s="142" t="s">
        <v>287</v>
      </c>
      <c r="E38" s="83">
        <v>653.25</v>
      </c>
    </row>
    <row r="39" spans="1:5">
      <c r="A39" s="62">
        <v>43470</v>
      </c>
      <c r="B39" s="64"/>
      <c r="C39" s="94" t="s">
        <v>116</v>
      </c>
      <c r="D39" s="94" t="s">
        <v>117</v>
      </c>
      <c r="E39" s="83">
        <v>69.75</v>
      </c>
    </row>
    <row r="40" spans="1:5">
      <c r="A40" s="62">
        <v>43470</v>
      </c>
      <c r="B40" s="64"/>
      <c r="C40" s="94" t="s">
        <v>118</v>
      </c>
      <c r="D40" s="94" t="s">
        <v>119</v>
      </c>
      <c r="E40" s="83">
        <v>52</v>
      </c>
    </row>
    <row r="41" spans="1:5" ht="15">
      <c r="A41" s="64"/>
      <c r="B41" s="64"/>
      <c r="C41" s="64"/>
      <c r="D41" s="64"/>
      <c r="E41" s="66">
        <f>SUM(E5:E40)</f>
        <v>8900</v>
      </c>
    </row>
  </sheetData>
  <mergeCells count="2">
    <mergeCell ref="A1:E1"/>
    <mergeCell ref="A2:E2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WYKONANIE</vt:lpstr>
      <vt:lpstr>ADM</vt:lpstr>
      <vt:lpstr>KSIĘ</vt:lpstr>
      <vt:lpstr>ZARZĄD</vt:lpstr>
      <vt:lpstr>CZYST</vt:lpstr>
      <vt:lpstr>GAZ</vt:lpstr>
      <vt:lpstr>ELEKTR</vt:lpstr>
      <vt:lpstr>WODA</vt:lpstr>
      <vt:lpstr>PR.GOSP</vt:lpstr>
      <vt:lpstr>BANK,POCZTA,POLIGR</vt:lpstr>
      <vt:lpstr>INNE</vt:lpstr>
      <vt:lpstr>ZEBRANIA</vt:lpstr>
      <vt:lpstr>PRZEGLĄDY</vt:lpstr>
      <vt:lpstr>KONS.KOTŁ</vt:lpstr>
      <vt:lpstr>KONS.DACH</vt:lpstr>
      <vt:lpstr>UBEZP</vt:lpstr>
      <vt:lpstr>K.SĄD</vt:lpstr>
      <vt:lpstr>F.R. 1</vt:lpstr>
      <vt:lpstr>F.R. 2</vt:lpstr>
      <vt:lpstr>F.R. 3</vt:lpstr>
      <vt:lpstr>F.R. 4</vt:lpstr>
      <vt:lpstr>F.R. 5</vt:lpstr>
      <vt:lpstr>F.R. 6</vt:lpstr>
      <vt:lpstr>F.R. 7</vt:lpstr>
      <vt:lpstr>F.R. 8</vt:lpstr>
      <vt:lpstr>F.R. 9</vt:lpstr>
      <vt:lpstr>F.R. 10</vt:lpstr>
      <vt:lpstr>Przychody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Wąsowski</dc:creator>
  <dc:description/>
  <cp:lastModifiedBy>Maciej Wąsowski</cp:lastModifiedBy>
  <cp:revision>1</cp:revision>
  <cp:lastPrinted>2017-07-06T15:01:17Z</cp:lastPrinted>
  <dcterms:created xsi:type="dcterms:W3CDTF">2012-03-08T11:25:19Z</dcterms:created>
  <dcterms:modified xsi:type="dcterms:W3CDTF">2019-03-05T10:05:44Z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