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6380" windowHeight="8250" activeTab="0"/>
  </bookViews>
  <sheets>
    <sheet name="OD 09.2023" sheetId="1" r:id="rId1"/>
    <sheet name="OD 04.2023" sheetId="2" r:id="rId2"/>
    <sheet name="OD 01.2023" sheetId="3" r:id="rId3"/>
    <sheet name="OD 10.2022" sheetId="4" r:id="rId4"/>
    <sheet name="OD 01.2022" sheetId="5" r:id="rId5"/>
    <sheet name="OD 08.2021" sheetId="6" r:id="rId6"/>
    <sheet name="OD 06.2021" sheetId="7" r:id="rId7"/>
    <sheet name="OD 01.2021" sheetId="8" r:id="rId8"/>
    <sheet name="OD 09.2020" sheetId="9" r:id="rId9"/>
    <sheet name="OD 07.2020" sheetId="10" r:id="rId10"/>
    <sheet name="OD 05.2020" sheetId="11" r:id="rId11"/>
    <sheet name="OD 03.2020" sheetId="12" r:id="rId12"/>
    <sheet name="OD 02.2020" sheetId="13" r:id="rId13"/>
    <sheet name="OD 01.2020" sheetId="14" r:id="rId14"/>
    <sheet name="OD 08.2019" sheetId="15" r:id="rId15"/>
    <sheet name="OD 07.2019" sheetId="16" r:id="rId16"/>
    <sheet name="OD 06.2019" sheetId="17" r:id="rId17"/>
    <sheet name="OD 05.2019" sheetId="18" r:id="rId18"/>
    <sheet name="OD 03.2019" sheetId="19" r:id="rId19"/>
    <sheet name="OD 11.2018" sheetId="20" r:id="rId20"/>
    <sheet name="OD 08.2018" sheetId="21" r:id="rId21"/>
    <sheet name="OD 05.2018" sheetId="22" r:id="rId22"/>
    <sheet name="OD 03.2018" sheetId="23" r:id="rId23"/>
    <sheet name="OD 11.2017" sheetId="24" r:id="rId24"/>
    <sheet name="OD 10.2017 " sheetId="25" r:id="rId25"/>
    <sheet name="OD 08.2017" sheetId="26" r:id="rId26"/>
    <sheet name="OD 05.2017" sheetId="27" r:id="rId27"/>
    <sheet name="OD 01.2017" sheetId="28" r:id="rId28"/>
    <sheet name="OD 10.2016" sheetId="29" r:id="rId29"/>
    <sheet name="OD 09.2016" sheetId="30" r:id="rId30"/>
    <sheet name="OD 08.2016" sheetId="31" r:id="rId31"/>
    <sheet name="OD 05.2016" sheetId="32" r:id="rId32"/>
    <sheet name="OD 02.2016" sheetId="33" r:id="rId33"/>
    <sheet name="OD 12.2015" sheetId="34" r:id="rId34"/>
    <sheet name="OD 06.2015 " sheetId="35" r:id="rId35"/>
    <sheet name="OD 04.2015" sheetId="36" r:id="rId36"/>
    <sheet name="Arkusz3" sheetId="37" state="hidden" r:id="rId37"/>
  </sheets>
  <definedNames/>
  <calcPr fullCalcOnLoad="1"/>
</workbook>
</file>

<file path=xl/comments1.xml><?xml version="1.0" encoding="utf-8"?>
<comments xmlns="http://schemas.openxmlformats.org/spreadsheetml/2006/main">
  <authors>
    <author>Irina Bojko</author>
  </authors>
  <commentList>
    <comment ref="E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Irina Bojko</author>
  </authors>
  <commentList>
    <comment ref="E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Irina Bojko</author>
  </authors>
  <commentList>
    <comment ref="E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Irina Bojko</author>
  </authors>
  <commentList>
    <comment ref="E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Irina Bojko</author>
  </authors>
  <commentList>
    <comment ref="E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Irina Bojko</author>
  </authors>
  <commentList>
    <comment ref="E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Irina Bojko</author>
  </authors>
  <commentList>
    <comment ref="E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Irina Bojko</author>
  </authors>
  <commentList>
    <comment ref="E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Irina Bojko</author>
  </authors>
  <commentList>
    <comment ref="F1" authorId="0">
      <text>
        <r>
          <rPr>
            <b/>
            <sz val="8"/>
            <rFont val="Tahoma"/>
            <family val="2"/>
          </rPr>
          <t>w ramce: niestandardowa wysokość zaliczki - na wniosek właściciela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<sst xmlns="http://schemas.openxmlformats.org/spreadsheetml/2006/main" count="718" uniqueCount="27">
  <si>
    <t>9,00zł/os.</t>
  </si>
  <si>
    <t>2,64zł/m2</t>
  </si>
  <si>
    <t>3,54zł/m2</t>
  </si>
  <si>
    <t>1,26zł/m2</t>
  </si>
  <si>
    <t>D+E+F</t>
  </si>
  <si>
    <t>nr lokalu</t>
  </si>
  <si>
    <t>metrarz razem</t>
  </si>
  <si>
    <t>gaz</t>
  </si>
  <si>
    <t>bieżący</t>
  </si>
  <si>
    <t>remont.</t>
  </si>
  <si>
    <t>suma</t>
  </si>
  <si>
    <t>SUMA</t>
  </si>
  <si>
    <t xml:space="preserve"> +</t>
  </si>
  <si>
    <t xml:space="preserve"> =</t>
  </si>
  <si>
    <t>śmieci (segreg)</t>
  </si>
  <si>
    <t>śmieci             (bez segreg.)</t>
  </si>
  <si>
    <t>13,00zł/os.</t>
  </si>
  <si>
    <t>3,50zł/m2</t>
  </si>
  <si>
    <t>1,34zł/m2</t>
  </si>
  <si>
    <t>indywidualnie (na podstawie wyników oststniego rozliczenia)</t>
  </si>
  <si>
    <t>śmieci (segreg.)</t>
  </si>
  <si>
    <t>D+E+F+G+H</t>
  </si>
  <si>
    <t>3,55zł/m2</t>
  </si>
  <si>
    <t>1,40zł/m2</t>
  </si>
  <si>
    <t>1,45zł/m2</t>
  </si>
  <si>
    <t>55,00zł/os.</t>
  </si>
  <si>
    <t>metraż 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</si>
</sst>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_-* #,##0.00\ _z_ł_-;\-* #,##0.00\ _z_ł_-;_-* \-??\ _z_ł_-;_-@_-"/>
    <numFmt numFmtId="167" formatCode="mmmm\ yy;@"/>
    <numFmt numFmtId="168" formatCode="#,##0.0000000000&quot; zł&quot;"/>
    <numFmt numFmtId="169" formatCode="0.0%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0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2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2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7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/>
    </xf>
    <xf numFmtId="164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12" xfId="55" applyNumberFormat="1" applyFont="1" applyBorder="1">
      <alignment/>
      <protection/>
    </xf>
    <xf numFmtId="165" fontId="0" fillId="0" borderId="12" xfId="55" applyNumberFormat="1" applyFont="1" applyBorder="1">
      <alignment/>
      <protection/>
    </xf>
    <xf numFmtId="165" fontId="0" fillId="0" borderId="0" xfId="55" applyNumberFormat="1" applyFont="1">
      <alignment/>
      <protection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8" fontId="0" fillId="0" borderId="0" xfId="0" applyNumberFormat="1" applyAlignment="1">
      <alignment/>
    </xf>
    <xf numFmtId="165" fontId="0" fillId="0" borderId="0" xfId="55" applyNumberFormat="1" applyFont="1" applyBorder="1">
      <alignment/>
      <protection/>
    </xf>
    <xf numFmtId="165" fontId="0" fillId="0" borderId="12" xfId="55" applyNumberFormat="1" applyFont="1" applyFill="1" applyBorder="1">
      <alignment/>
      <protection/>
    </xf>
    <xf numFmtId="165" fontId="0" fillId="0" borderId="0" xfId="55" applyNumberFormat="1" applyFont="1" applyFill="1" applyBorder="1">
      <alignment/>
      <protection/>
    </xf>
    <xf numFmtId="165" fontId="0" fillId="0" borderId="0" xfId="55" applyNumberFormat="1" applyFont="1" applyBorder="1">
      <alignment/>
      <protection/>
    </xf>
    <xf numFmtId="164" fontId="0" fillId="33" borderId="0" xfId="0" applyNumberFormat="1" applyFill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Uwaga 2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2" max="2" width="13.57421875" style="1" customWidth="1"/>
    <col min="3" max="3" width="6.57421875" style="0" bestFit="1" customWidth="1"/>
    <col min="4" max="4" width="9.8515625" style="0" customWidth="1"/>
    <col min="5" max="5" width="10.421875" style="2" customWidth="1"/>
    <col min="6" max="6" width="11.8515625" style="2" customWidth="1"/>
    <col min="7" max="7" width="10.28125" style="2" customWidth="1"/>
    <col min="8" max="8" width="12.28125" style="2" customWidth="1"/>
    <col min="9" max="9" width="12.00390625" style="3" customWidth="1"/>
    <col min="10" max="10" width="9.140625" style="4" customWidth="1"/>
  </cols>
  <sheetData>
    <row r="1" spans="4:9" ht="15">
      <c r="D1" s="38">
        <v>30</v>
      </c>
      <c r="E1" s="25" t="s">
        <v>19</v>
      </c>
      <c r="F1" s="30" t="s">
        <v>17</v>
      </c>
      <c r="G1" s="30" t="s">
        <v>24</v>
      </c>
      <c r="I1" s="3" t="s">
        <v>21</v>
      </c>
    </row>
    <row r="2" spans="1:10" ht="31.5" customHeight="1">
      <c r="A2" s="5" t="s">
        <v>5</v>
      </c>
      <c r="B2" s="6" t="s">
        <v>26</v>
      </c>
      <c r="D2" s="23" t="s">
        <v>20</v>
      </c>
      <c r="E2" s="24" t="s">
        <v>7</v>
      </c>
      <c r="F2" s="24" t="s">
        <v>8</v>
      </c>
      <c r="G2" s="24" t="s">
        <v>9</v>
      </c>
      <c r="I2" s="7" t="s">
        <v>10</v>
      </c>
      <c r="J2" s="8" t="s">
        <v>5</v>
      </c>
    </row>
    <row r="3" spans="1:10" ht="15">
      <c r="A3" s="9">
        <v>1</v>
      </c>
      <c r="B3" s="1">
        <v>46.44</v>
      </c>
      <c r="C3" s="2"/>
      <c r="D3" s="2">
        <f>D$1*1</f>
        <v>30</v>
      </c>
      <c r="E3" s="35">
        <v>28.71</v>
      </c>
      <c r="F3" s="2">
        <f aca="true" t="shared" si="0" ref="F3:F33">+ROUND(B3*3.5,2)</f>
        <v>162.54</v>
      </c>
      <c r="G3" s="2">
        <f aca="true" t="shared" si="1" ref="G3:G33">+ROUND(B3*1.45,2)</f>
        <v>67.34</v>
      </c>
      <c r="I3" s="7">
        <f aca="true" t="shared" si="2" ref="I3:I33">SUM(D3:H3)</f>
        <v>288.59000000000003</v>
      </c>
      <c r="J3" s="10">
        <v>1</v>
      </c>
    </row>
    <row r="4" spans="1:10" ht="15">
      <c r="A4" s="9">
        <v>2</v>
      </c>
      <c r="B4" s="1">
        <v>33.85</v>
      </c>
      <c r="C4" s="2"/>
      <c r="D4" s="30">
        <f>D$1*1</f>
        <v>30</v>
      </c>
      <c r="E4" s="35">
        <v>116.61</v>
      </c>
      <c r="F4" s="2">
        <f t="shared" si="0"/>
        <v>118.48</v>
      </c>
      <c r="G4" s="2">
        <f t="shared" si="1"/>
        <v>49.08</v>
      </c>
      <c r="I4" s="7">
        <f t="shared" si="2"/>
        <v>314.17</v>
      </c>
      <c r="J4" s="10">
        <v>2</v>
      </c>
    </row>
    <row r="5" spans="1:10" ht="15">
      <c r="A5" s="9">
        <v>3</v>
      </c>
      <c r="B5" s="1">
        <v>62.83</v>
      </c>
      <c r="C5" s="2"/>
      <c r="D5" s="30">
        <f>D$1*4</f>
        <v>120</v>
      </c>
      <c r="E5" s="35">
        <v>78.37</v>
      </c>
      <c r="F5" s="2">
        <f t="shared" si="0"/>
        <v>219.91</v>
      </c>
      <c r="G5" s="2">
        <f t="shared" si="1"/>
        <v>91.1</v>
      </c>
      <c r="I5" s="7">
        <f t="shared" si="2"/>
        <v>509.38</v>
      </c>
      <c r="J5" s="10">
        <v>3</v>
      </c>
    </row>
    <row r="6" spans="1:10" ht="15">
      <c r="A6" s="9">
        <v>4</v>
      </c>
      <c r="B6" s="1">
        <v>29.36</v>
      </c>
      <c r="C6" s="2"/>
      <c r="D6" s="30">
        <f>D$1*2</f>
        <v>60</v>
      </c>
      <c r="E6" s="35">
        <v>217.36</v>
      </c>
      <c r="F6" s="2">
        <f t="shared" si="0"/>
        <v>102.76</v>
      </c>
      <c r="G6" s="2">
        <f t="shared" si="1"/>
        <v>42.57</v>
      </c>
      <c r="I6" s="7">
        <f t="shared" si="2"/>
        <v>422.69</v>
      </c>
      <c r="J6" s="10">
        <v>4</v>
      </c>
    </row>
    <row r="7" spans="1:10" ht="15">
      <c r="A7" s="9">
        <v>5</v>
      </c>
      <c r="B7" s="1">
        <v>45.98</v>
      </c>
      <c r="C7" s="2"/>
      <c r="D7" s="30">
        <f>D$1*3</f>
        <v>90</v>
      </c>
      <c r="E7" s="35">
        <v>346.25</v>
      </c>
      <c r="F7" s="2">
        <f t="shared" si="0"/>
        <v>160.93</v>
      </c>
      <c r="G7" s="2">
        <f t="shared" si="1"/>
        <v>66.67</v>
      </c>
      <c r="I7" s="7">
        <f t="shared" si="2"/>
        <v>663.85</v>
      </c>
      <c r="J7" s="10">
        <v>5</v>
      </c>
    </row>
    <row r="8" spans="1:10" ht="15">
      <c r="A8" s="9">
        <v>6</v>
      </c>
      <c r="B8" s="1">
        <v>34.05</v>
      </c>
      <c r="C8" s="2"/>
      <c r="D8" s="30">
        <f>D$1*1</f>
        <v>30</v>
      </c>
      <c r="E8" s="35">
        <v>219.05</v>
      </c>
      <c r="F8" s="2">
        <f t="shared" si="0"/>
        <v>119.18</v>
      </c>
      <c r="G8" s="2">
        <f t="shared" si="1"/>
        <v>49.37</v>
      </c>
      <c r="I8" s="7">
        <f t="shared" si="2"/>
        <v>417.6</v>
      </c>
      <c r="J8" s="10">
        <v>6</v>
      </c>
    </row>
    <row r="9" spans="1:10" ht="15">
      <c r="A9" s="9">
        <v>7</v>
      </c>
      <c r="B9" s="1">
        <v>63.59</v>
      </c>
      <c r="C9" s="2"/>
      <c r="D9" s="30">
        <f>D$1*4</f>
        <v>120</v>
      </c>
      <c r="E9" s="35">
        <v>409.13</v>
      </c>
      <c r="F9" s="2">
        <f t="shared" si="0"/>
        <v>222.57</v>
      </c>
      <c r="G9" s="2">
        <f t="shared" si="1"/>
        <v>92.21</v>
      </c>
      <c r="I9" s="7">
        <f t="shared" si="2"/>
        <v>843.9100000000001</v>
      </c>
      <c r="J9" s="10">
        <v>7</v>
      </c>
    </row>
    <row r="10" spans="1:10" ht="15">
      <c r="A10" s="9">
        <v>8</v>
      </c>
      <c r="B10" s="1">
        <v>28.53</v>
      </c>
      <c r="C10" s="2"/>
      <c r="D10" s="30">
        <f>D$1*2</f>
        <v>60</v>
      </c>
      <c r="E10" s="35">
        <v>206.64</v>
      </c>
      <c r="F10" s="2">
        <f t="shared" si="0"/>
        <v>99.86</v>
      </c>
      <c r="G10" s="2">
        <f t="shared" si="1"/>
        <v>41.37</v>
      </c>
      <c r="I10" s="7">
        <f t="shared" si="2"/>
        <v>407.87</v>
      </c>
      <c r="J10" s="10">
        <v>8</v>
      </c>
    </row>
    <row r="11" spans="1:10" ht="15">
      <c r="A11" s="9">
        <v>9</v>
      </c>
      <c r="B11" s="1">
        <v>29.05</v>
      </c>
      <c r="C11" s="2"/>
      <c r="D11" s="30">
        <f>D$1*1</f>
        <v>30</v>
      </c>
      <c r="E11" s="35">
        <v>166.14</v>
      </c>
      <c r="F11" s="2">
        <f t="shared" si="0"/>
        <v>101.68</v>
      </c>
      <c r="G11" s="2">
        <f t="shared" si="1"/>
        <v>42.12</v>
      </c>
      <c r="I11" s="7">
        <f t="shared" si="2"/>
        <v>339.94</v>
      </c>
      <c r="J11" s="10">
        <v>9</v>
      </c>
    </row>
    <row r="12" spans="1:10" ht="15">
      <c r="A12" s="9">
        <v>10</v>
      </c>
      <c r="B12" s="1">
        <v>44.42</v>
      </c>
      <c r="C12" s="2"/>
      <c r="D12" s="30">
        <f>D$1*1</f>
        <v>30</v>
      </c>
      <c r="E12" s="35">
        <v>132.75</v>
      </c>
      <c r="F12" s="2">
        <f t="shared" si="0"/>
        <v>155.47</v>
      </c>
      <c r="G12" s="2">
        <f t="shared" si="1"/>
        <v>64.41</v>
      </c>
      <c r="I12" s="7">
        <f t="shared" si="2"/>
        <v>382.63</v>
      </c>
      <c r="J12" s="10">
        <v>10</v>
      </c>
    </row>
    <row r="13" spans="1:10" ht="15">
      <c r="A13" s="9">
        <v>11</v>
      </c>
      <c r="B13" s="1">
        <v>58.99</v>
      </c>
      <c r="C13" s="2"/>
      <c r="D13" s="30">
        <f>D$1*1</f>
        <v>30</v>
      </c>
      <c r="E13" s="35">
        <v>227.02</v>
      </c>
      <c r="F13" s="2">
        <f t="shared" si="0"/>
        <v>206.47</v>
      </c>
      <c r="G13" s="2">
        <f t="shared" si="1"/>
        <v>85.54</v>
      </c>
      <c r="I13" s="7">
        <f t="shared" si="2"/>
        <v>549.03</v>
      </c>
      <c r="J13" s="10">
        <v>11</v>
      </c>
    </row>
    <row r="14" spans="1:10" ht="15">
      <c r="A14" s="9">
        <v>12</v>
      </c>
      <c r="B14" s="1">
        <v>30.98</v>
      </c>
      <c r="C14" s="2"/>
      <c r="D14" s="30">
        <f>D$1*3</f>
        <v>90</v>
      </c>
      <c r="E14" s="35">
        <v>83.46</v>
      </c>
      <c r="F14" s="2">
        <f t="shared" si="0"/>
        <v>108.43</v>
      </c>
      <c r="G14" s="2">
        <f t="shared" si="1"/>
        <v>44.92</v>
      </c>
      <c r="I14" s="7">
        <f t="shared" si="2"/>
        <v>326.81</v>
      </c>
      <c r="J14" s="10">
        <v>12</v>
      </c>
    </row>
    <row r="15" spans="1:10" ht="15">
      <c r="A15" s="9">
        <v>13</v>
      </c>
      <c r="B15" s="1">
        <v>29.58</v>
      </c>
      <c r="C15" s="2"/>
      <c r="D15" s="30">
        <f>D$1*2</f>
        <v>60</v>
      </c>
      <c r="E15" s="35">
        <v>201.72</v>
      </c>
      <c r="F15" s="2">
        <f t="shared" si="0"/>
        <v>103.53</v>
      </c>
      <c r="G15" s="2">
        <f t="shared" si="1"/>
        <v>42.89</v>
      </c>
      <c r="I15" s="7">
        <f t="shared" si="2"/>
        <v>408.14</v>
      </c>
      <c r="J15" s="10">
        <v>13</v>
      </c>
    </row>
    <row r="16" spans="1:12" ht="15">
      <c r="A16" s="9">
        <v>14</v>
      </c>
      <c r="B16" s="1">
        <v>29.35</v>
      </c>
      <c r="C16" s="2"/>
      <c r="D16" s="30">
        <f>D$1*2</f>
        <v>60</v>
      </c>
      <c r="E16" s="40">
        <v>244.71</v>
      </c>
      <c r="F16" s="2">
        <f t="shared" si="0"/>
        <v>102.73</v>
      </c>
      <c r="G16" s="2">
        <f t="shared" si="1"/>
        <v>42.56</v>
      </c>
      <c r="I16" s="7">
        <f t="shared" si="2"/>
        <v>450.00000000000006</v>
      </c>
      <c r="J16" s="10">
        <v>14</v>
      </c>
      <c r="K16" s="2"/>
      <c r="L16" s="41"/>
    </row>
    <row r="17" spans="1:10" ht="15">
      <c r="A17" s="9">
        <v>15</v>
      </c>
      <c r="B17" s="1">
        <v>44.48</v>
      </c>
      <c r="C17" s="2"/>
      <c r="D17" s="30">
        <f>D$1*3</f>
        <v>90</v>
      </c>
      <c r="E17" s="35">
        <v>136.37</v>
      </c>
      <c r="F17" s="2">
        <f t="shared" si="0"/>
        <v>155.68</v>
      </c>
      <c r="G17" s="2">
        <f t="shared" si="1"/>
        <v>64.5</v>
      </c>
      <c r="I17" s="7">
        <f t="shared" si="2"/>
        <v>446.55</v>
      </c>
      <c r="J17" s="10">
        <v>15</v>
      </c>
    </row>
    <row r="18" spans="1:10" ht="15">
      <c r="A18" s="9">
        <v>16</v>
      </c>
      <c r="B18" s="1">
        <v>60.88</v>
      </c>
      <c r="C18" s="2"/>
      <c r="D18" s="30">
        <f>D$1*3</f>
        <v>90</v>
      </c>
      <c r="E18" s="35">
        <v>138.42</v>
      </c>
      <c r="F18" s="2">
        <f t="shared" si="0"/>
        <v>213.08</v>
      </c>
      <c r="G18" s="2">
        <f t="shared" si="1"/>
        <v>88.28</v>
      </c>
      <c r="I18" s="7">
        <f t="shared" si="2"/>
        <v>529.78</v>
      </c>
      <c r="J18" s="10">
        <v>16</v>
      </c>
    </row>
    <row r="19" spans="1:10" ht="15">
      <c r="A19" s="9">
        <v>17</v>
      </c>
      <c r="B19" s="1">
        <v>29.26</v>
      </c>
      <c r="C19" s="2"/>
      <c r="D19" s="30">
        <f>D$1*1</f>
        <v>30</v>
      </c>
      <c r="E19" s="35">
        <v>160.38</v>
      </c>
      <c r="F19" s="2">
        <f t="shared" si="0"/>
        <v>102.41</v>
      </c>
      <c r="G19" s="2">
        <f t="shared" si="1"/>
        <v>42.43</v>
      </c>
      <c r="I19" s="7">
        <f t="shared" si="2"/>
        <v>335.21999999999997</v>
      </c>
      <c r="J19" s="10">
        <v>17</v>
      </c>
    </row>
    <row r="20" spans="1:10" ht="15">
      <c r="A20" s="9">
        <v>18</v>
      </c>
      <c r="B20" s="1">
        <v>28.87</v>
      </c>
      <c r="C20" s="2"/>
      <c r="D20" s="30">
        <f>D$1*1</f>
        <v>30</v>
      </c>
      <c r="E20" s="35">
        <v>57.74</v>
      </c>
      <c r="F20" s="2">
        <f t="shared" si="0"/>
        <v>101.05</v>
      </c>
      <c r="G20" s="2">
        <f t="shared" si="1"/>
        <v>41.86</v>
      </c>
      <c r="I20" s="7">
        <f t="shared" si="2"/>
        <v>230.65000000000003</v>
      </c>
      <c r="J20" s="10">
        <v>18</v>
      </c>
    </row>
    <row r="21" spans="1:10" ht="15">
      <c r="A21" s="9">
        <v>19</v>
      </c>
      <c r="B21" s="1">
        <v>28.88</v>
      </c>
      <c r="C21" s="2"/>
      <c r="D21" s="30">
        <f>D$1*1</f>
        <v>30</v>
      </c>
      <c r="E21" s="35">
        <v>120.18</v>
      </c>
      <c r="F21" s="2">
        <f t="shared" si="0"/>
        <v>101.08</v>
      </c>
      <c r="G21" s="2">
        <f t="shared" si="1"/>
        <v>41.88</v>
      </c>
      <c r="I21" s="7">
        <f t="shared" si="2"/>
        <v>293.14</v>
      </c>
      <c r="J21" s="10">
        <v>19</v>
      </c>
    </row>
    <row r="22" spans="1:10" ht="15">
      <c r="A22" s="9">
        <v>20</v>
      </c>
      <c r="B22" s="1">
        <v>48.26</v>
      </c>
      <c r="C22" s="2"/>
      <c r="D22" s="30">
        <f>D$1*2</f>
        <v>60</v>
      </c>
      <c r="E22" s="35">
        <v>126.84</v>
      </c>
      <c r="F22" s="2">
        <f t="shared" si="0"/>
        <v>168.91</v>
      </c>
      <c r="G22" s="2">
        <f t="shared" si="1"/>
        <v>69.98</v>
      </c>
      <c r="I22" s="7">
        <f t="shared" si="2"/>
        <v>425.73</v>
      </c>
      <c r="J22" s="10">
        <v>20</v>
      </c>
    </row>
    <row r="23" spans="1:10" ht="15">
      <c r="A23" s="9">
        <v>21</v>
      </c>
      <c r="B23" s="1">
        <v>28.79</v>
      </c>
      <c r="C23" s="2"/>
      <c r="D23" s="30">
        <f>D$1*4</f>
        <v>120</v>
      </c>
      <c r="E23" s="35">
        <v>249.19</v>
      </c>
      <c r="F23" s="2">
        <f t="shared" si="0"/>
        <v>100.77</v>
      </c>
      <c r="G23" s="2">
        <f t="shared" si="1"/>
        <v>41.75</v>
      </c>
      <c r="I23" s="7">
        <f t="shared" si="2"/>
        <v>511.71</v>
      </c>
      <c r="J23" s="10">
        <v>21</v>
      </c>
    </row>
    <row r="24" spans="1:10" ht="15">
      <c r="A24" s="9">
        <v>22</v>
      </c>
      <c r="B24" s="1">
        <v>44.33</v>
      </c>
      <c r="C24" s="2"/>
      <c r="D24" s="30">
        <f>D$1*3</f>
        <v>90</v>
      </c>
      <c r="E24" s="39">
        <v>240.95</v>
      </c>
      <c r="F24" s="2">
        <f t="shared" si="0"/>
        <v>155.16</v>
      </c>
      <c r="G24" s="2">
        <f t="shared" si="1"/>
        <v>64.28</v>
      </c>
      <c r="I24" s="7">
        <f t="shared" si="2"/>
        <v>550.39</v>
      </c>
      <c r="J24" s="10">
        <v>22</v>
      </c>
    </row>
    <row r="25" spans="1:10" ht="15">
      <c r="A25" s="9">
        <v>23</v>
      </c>
      <c r="B25" s="1">
        <v>60.72</v>
      </c>
      <c r="C25" s="2"/>
      <c r="D25" s="30">
        <f>D$1*2</f>
        <v>60</v>
      </c>
      <c r="E25" s="35">
        <v>277.93</v>
      </c>
      <c r="F25" s="2">
        <f t="shared" si="0"/>
        <v>212.52</v>
      </c>
      <c r="G25" s="2">
        <f t="shared" si="1"/>
        <v>88.04</v>
      </c>
      <c r="I25" s="7">
        <f t="shared" si="2"/>
        <v>638.49</v>
      </c>
      <c r="J25" s="10">
        <v>23</v>
      </c>
    </row>
    <row r="26" spans="1:10" ht="15">
      <c r="A26" s="9">
        <v>24</v>
      </c>
      <c r="B26" s="1">
        <v>29.11</v>
      </c>
      <c r="C26" s="2"/>
      <c r="D26" s="2">
        <f>D$1*1</f>
        <v>30</v>
      </c>
      <c r="E26" s="35">
        <v>130.19</v>
      </c>
      <c r="F26" s="2">
        <f t="shared" si="0"/>
        <v>101.89</v>
      </c>
      <c r="G26" s="2">
        <f t="shared" si="1"/>
        <v>42.21</v>
      </c>
      <c r="I26" s="7">
        <f t="shared" si="2"/>
        <v>304.28999999999996</v>
      </c>
      <c r="J26" s="10">
        <v>24</v>
      </c>
    </row>
    <row r="27" spans="1:10" ht="15">
      <c r="A27" s="9">
        <v>25</v>
      </c>
      <c r="B27" s="1">
        <v>28.79</v>
      </c>
      <c r="C27" s="2"/>
      <c r="D27" s="30">
        <f>D$1*1</f>
        <v>30</v>
      </c>
      <c r="E27" s="35">
        <v>111.42</v>
      </c>
      <c r="F27" s="2">
        <f t="shared" si="0"/>
        <v>100.77</v>
      </c>
      <c r="G27" s="2">
        <f t="shared" si="1"/>
        <v>41.75</v>
      </c>
      <c r="I27" s="7">
        <f t="shared" si="2"/>
        <v>283.94</v>
      </c>
      <c r="J27" s="10">
        <v>25</v>
      </c>
    </row>
    <row r="28" spans="1:10" ht="15">
      <c r="A28" s="9">
        <v>26</v>
      </c>
      <c r="B28" s="1">
        <v>28.98</v>
      </c>
      <c r="C28" s="2"/>
      <c r="D28" s="30">
        <f>D$1*2</f>
        <v>60</v>
      </c>
      <c r="E28" s="35">
        <v>171.57</v>
      </c>
      <c r="F28" s="2">
        <f t="shared" si="0"/>
        <v>101.43</v>
      </c>
      <c r="G28" s="2">
        <f t="shared" si="1"/>
        <v>42.02</v>
      </c>
      <c r="I28" s="7">
        <f t="shared" si="2"/>
        <v>375.02</v>
      </c>
      <c r="J28" s="10">
        <v>26</v>
      </c>
    </row>
    <row r="29" spans="1:10" ht="15">
      <c r="A29" s="9">
        <v>27</v>
      </c>
      <c r="B29" s="1">
        <v>48.26</v>
      </c>
      <c r="C29" s="2"/>
      <c r="D29" s="30">
        <f>D$1*2</f>
        <v>60</v>
      </c>
      <c r="E29" s="35">
        <v>279.42</v>
      </c>
      <c r="F29" s="2">
        <f t="shared" si="0"/>
        <v>168.91</v>
      </c>
      <c r="G29" s="2">
        <f t="shared" si="1"/>
        <v>69.98</v>
      </c>
      <c r="I29" s="7">
        <f t="shared" si="2"/>
        <v>578.3100000000001</v>
      </c>
      <c r="J29" s="10">
        <v>27</v>
      </c>
    </row>
    <row r="30" spans="1:10" ht="15">
      <c r="A30" s="9">
        <v>28</v>
      </c>
      <c r="B30" s="1">
        <v>28.95</v>
      </c>
      <c r="C30" s="2"/>
      <c r="D30" s="30">
        <f>D$1*3</f>
        <v>90</v>
      </c>
      <c r="E30" s="35">
        <v>85.15</v>
      </c>
      <c r="F30" s="2">
        <f t="shared" si="0"/>
        <v>101.33</v>
      </c>
      <c r="G30" s="2">
        <f t="shared" si="1"/>
        <v>41.98</v>
      </c>
      <c r="I30" s="7">
        <f t="shared" si="2"/>
        <v>318.46000000000004</v>
      </c>
      <c r="J30" s="10">
        <v>28</v>
      </c>
    </row>
    <row r="31" spans="1:10" ht="15">
      <c r="A31" s="9">
        <v>29</v>
      </c>
      <c r="B31" s="1">
        <v>33.54</v>
      </c>
      <c r="C31" s="2"/>
      <c r="D31" s="30">
        <f>D$1*2</f>
        <v>60</v>
      </c>
      <c r="E31" s="42">
        <v>251.4</v>
      </c>
      <c r="F31" s="2">
        <f t="shared" si="0"/>
        <v>117.39</v>
      </c>
      <c r="G31" s="2">
        <f t="shared" si="1"/>
        <v>48.63</v>
      </c>
      <c r="I31" s="7">
        <f t="shared" si="2"/>
        <v>477.41999999999996</v>
      </c>
      <c r="J31" s="10">
        <v>29</v>
      </c>
    </row>
    <row r="32" spans="1:10" ht="15">
      <c r="A32" s="9">
        <v>30</v>
      </c>
      <c r="B32" s="1">
        <v>51.18</v>
      </c>
      <c r="C32" s="2"/>
      <c r="D32" s="2">
        <f>D$1*1</f>
        <v>30</v>
      </c>
      <c r="E32" s="35">
        <v>77.18</v>
      </c>
      <c r="F32" s="2">
        <f t="shared" si="0"/>
        <v>179.13</v>
      </c>
      <c r="G32" s="2">
        <f t="shared" si="1"/>
        <v>74.21</v>
      </c>
      <c r="I32" s="7">
        <f t="shared" si="2"/>
        <v>360.52</v>
      </c>
      <c r="J32" s="10">
        <v>30</v>
      </c>
    </row>
    <row r="33" spans="1:10" ht="15.75" thickBot="1">
      <c r="A33" s="11">
        <v>31</v>
      </c>
      <c r="B33" s="1">
        <v>42.39</v>
      </c>
      <c r="C33" s="2"/>
      <c r="D33" s="2">
        <f>D$1*2</f>
        <v>60</v>
      </c>
      <c r="E33" s="35">
        <v>238.44</v>
      </c>
      <c r="F33" s="2">
        <f t="shared" si="0"/>
        <v>148.37</v>
      </c>
      <c r="G33" s="2">
        <f t="shared" si="1"/>
        <v>61.47</v>
      </c>
      <c r="H33" s="12"/>
      <c r="I33" s="7">
        <f t="shared" si="2"/>
        <v>508.28</v>
      </c>
      <c r="J33" s="10">
        <v>31</v>
      </c>
    </row>
    <row r="34" spans="2:9" ht="15.75" thickBot="1">
      <c r="B34" s="13"/>
      <c r="E34" s="14"/>
      <c r="F34" s="12"/>
      <c r="G34" s="14"/>
      <c r="H34" s="14"/>
      <c r="I34" s="15">
        <f>SUM(I3:I33)</f>
        <v>13492.509999999998</v>
      </c>
    </row>
    <row r="35" spans="1:10" ht="15">
      <c r="A35" s="16"/>
      <c r="J35" s="17"/>
    </row>
    <row r="36" spans="2:8" ht="15.75" thickBot="1">
      <c r="B36" s="18">
        <f>SUM(B3:B35)</f>
        <v>1232.6700000000003</v>
      </c>
      <c r="C36" s="18" t="s">
        <v>11</v>
      </c>
      <c r="D36" s="19">
        <f>SUM(D3:D33)</f>
        <v>1860</v>
      </c>
      <c r="E36" s="20">
        <f>SUM(E3:E33)</f>
        <v>5530.689999999998</v>
      </c>
      <c r="F36" s="20">
        <f>SUM(F3:F33)</f>
        <v>4314.419999999998</v>
      </c>
      <c r="G36" s="20">
        <f>SUM(G1:G33)</f>
        <v>1787.4</v>
      </c>
      <c r="H36" s="20"/>
    </row>
    <row r="37" spans="4:8" ht="15.75" thickBot="1">
      <c r="D37" s="21" t="s">
        <v>12</v>
      </c>
      <c r="E37" s="21" t="s">
        <v>12</v>
      </c>
      <c r="F37" s="21" t="s">
        <v>12</v>
      </c>
      <c r="G37" s="21" t="s">
        <v>13</v>
      </c>
      <c r="H37" s="22">
        <f>D36+G36+F36+E36</f>
        <v>13492.509999999995</v>
      </c>
    </row>
    <row r="38" ht="15">
      <c r="D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6">
      <selection activeCell="F3" sqref="F3:F33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12.00390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25</v>
      </c>
      <c r="E1" s="38">
        <v>27.5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f>E$1*1</f>
        <v>27.5</v>
      </c>
      <c r="F3" s="35">
        <v>70.2</v>
      </c>
      <c r="G3" s="2">
        <f>+ROUND(B3*3.5,2)</f>
        <v>162.54</v>
      </c>
      <c r="H3" s="2">
        <f>+ROUND(B3*1.45,2)</f>
        <v>67.34</v>
      </c>
      <c r="J3" s="7">
        <f>SUM(D3:I3)</f>
        <v>327.58000000000004</v>
      </c>
      <c r="K3" s="10">
        <v>1</v>
      </c>
    </row>
    <row r="4" spans="1:11" ht="15">
      <c r="A4" s="9">
        <v>2</v>
      </c>
      <c r="B4" s="1">
        <v>33.85</v>
      </c>
      <c r="E4" s="2">
        <f>E$1*1</f>
        <v>27.5</v>
      </c>
      <c r="F4" s="35">
        <v>83.19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278.25</v>
      </c>
      <c r="K4" s="10">
        <v>2</v>
      </c>
    </row>
    <row r="5" spans="1:11" ht="15">
      <c r="A5" s="9">
        <v>3</v>
      </c>
      <c r="B5" s="1">
        <v>62.83</v>
      </c>
      <c r="E5" s="2">
        <f>E$1*3</f>
        <v>82.5</v>
      </c>
      <c r="F5" s="35">
        <v>40.38</v>
      </c>
      <c r="G5" s="2">
        <f t="shared" si="0"/>
        <v>219.91</v>
      </c>
      <c r="H5" s="2">
        <f t="shared" si="1"/>
        <v>91.1</v>
      </c>
      <c r="J5" s="7">
        <f t="shared" si="2"/>
        <v>433.89</v>
      </c>
      <c r="K5" s="10">
        <v>3</v>
      </c>
    </row>
    <row r="6" spans="1:11" ht="15">
      <c r="A6" s="9">
        <v>4</v>
      </c>
      <c r="B6" s="1">
        <v>29.36</v>
      </c>
      <c r="E6" s="2">
        <f aca="true" t="shared" si="3" ref="E6:E11">E$1*1</f>
        <v>27.5</v>
      </c>
      <c r="F6" s="35">
        <v>85.23</v>
      </c>
      <c r="G6" s="2">
        <f t="shared" si="0"/>
        <v>102.76</v>
      </c>
      <c r="H6" s="2">
        <f t="shared" si="1"/>
        <v>42.57</v>
      </c>
      <c r="J6" s="7">
        <f t="shared" si="2"/>
        <v>258.06</v>
      </c>
      <c r="K6" s="10">
        <v>4</v>
      </c>
    </row>
    <row r="7" spans="1:11" ht="15">
      <c r="A7" s="9">
        <v>5</v>
      </c>
      <c r="B7" s="1">
        <v>45.98</v>
      </c>
      <c r="E7" s="2">
        <f>E$1*0</f>
        <v>0</v>
      </c>
      <c r="F7" s="35">
        <v>11.8</v>
      </c>
      <c r="G7" s="2">
        <f t="shared" si="0"/>
        <v>160.93</v>
      </c>
      <c r="H7" s="2">
        <f t="shared" si="1"/>
        <v>66.67</v>
      </c>
      <c r="J7" s="7">
        <f t="shared" si="2"/>
        <v>239.40000000000003</v>
      </c>
      <c r="K7" s="10">
        <v>5</v>
      </c>
    </row>
    <row r="8" spans="1:11" ht="15">
      <c r="A8" s="9">
        <v>6</v>
      </c>
      <c r="B8" s="1">
        <v>34.05</v>
      </c>
      <c r="E8" s="2">
        <f t="shared" si="3"/>
        <v>27.5</v>
      </c>
      <c r="F8" s="35">
        <v>140.38</v>
      </c>
      <c r="G8" s="2">
        <f t="shared" si="0"/>
        <v>119.18</v>
      </c>
      <c r="H8" s="2">
        <f t="shared" si="1"/>
        <v>49.37</v>
      </c>
      <c r="J8" s="7">
        <f t="shared" si="2"/>
        <v>336.43</v>
      </c>
      <c r="K8" s="10">
        <v>6</v>
      </c>
    </row>
    <row r="9" spans="1:11" ht="15">
      <c r="A9" s="9">
        <v>7</v>
      </c>
      <c r="B9" s="1">
        <v>63.59</v>
      </c>
      <c r="E9" s="2">
        <f t="shared" si="3"/>
        <v>27.5</v>
      </c>
      <c r="F9" s="35">
        <v>239.85</v>
      </c>
      <c r="G9" s="2">
        <f t="shared" si="0"/>
        <v>222.57</v>
      </c>
      <c r="H9" s="2">
        <f t="shared" si="1"/>
        <v>92.21</v>
      </c>
      <c r="J9" s="7">
        <f t="shared" si="2"/>
        <v>582.13</v>
      </c>
      <c r="K9" s="10">
        <v>7</v>
      </c>
    </row>
    <row r="10" spans="1:11" ht="15">
      <c r="A10" s="9">
        <v>8</v>
      </c>
      <c r="B10" s="1">
        <v>28.53</v>
      </c>
      <c r="E10" s="2">
        <f t="shared" si="3"/>
        <v>27.5</v>
      </c>
      <c r="F10" s="35">
        <v>129.29</v>
      </c>
      <c r="G10" s="2">
        <f t="shared" si="0"/>
        <v>99.86</v>
      </c>
      <c r="H10" s="2">
        <f t="shared" si="1"/>
        <v>41.37</v>
      </c>
      <c r="J10" s="7">
        <f t="shared" si="2"/>
        <v>298.02</v>
      </c>
      <c r="K10" s="10">
        <v>8</v>
      </c>
    </row>
    <row r="11" spans="1:11" ht="15">
      <c r="A11" s="9">
        <v>9</v>
      </c>
      <c r="B11" s="1">
        <v>29.05</v>
      </c>
      <c r="E11" s="2">
        <f t="shared" si="3"/>
        <v>27.5</v>
      </c>
      <c r="F11" s="35">
        <v>68.16</v>
      </c>
      <c r="G11" s="2">
        <f t="shared" si="0"/>
        <v>101.68</v>
      </c>
      <c r="H11" s="2">
        <f t="shared" si="1"/>
        <v>42.12</v>
      </c>
      <c r="J11" s="7">
        <f t="shared" si="2"/>
        <v>239.46</v>
      </c>
      <c r="K11" s="10">
        <v>9</v>
      </c>
    </row>
    <row r="12" spans="1:11" ht="15">
      <c r="A12" s="9">
        <v>10</v>
      </c>
      <c r="B12" s="1">
        <v>44.42</v>
      </c>
      <c r="E12" s="2">
        <f>E$1*1</f>
        <v>27.5</v>
      </c>
      <c r="F12" s="35">
        <v>74.97</v>
      </c>
      <c r="G12" s="2">
        <f t="shared" si="0"/>
        <v>155.47</v>
      </c>
      <c r="H12" s="2">
        <f t="shared" si="1"/>
        <v>64.41</v>
      </c>
      <c r="J12" s="7">
        <f t="shared" si="2"/>
        <v>322.35</v>
      </c>
      <c r="K12" s="10">
        <v>10</v>
      </c>
    </row>
    <row r="13" spans="1:11" ht="15">
      <c r="A13" s="9">
        <v>11</v>
      </c>
      <c r="B13" s="1">
        <v>58.99</v>
      </c>
      <c r="E13" s="2">
        <f>E$1*2</f>
        <v>55</v>
      </c>
      <c r="F13" s="35">
        <v>179.7</v>
      </c>
      <c r="G13" s="2">
        <f t="shared" si="0"/>
        <v>206.47</v>
      </c>
      <c r="H13" s="2">
        <f t="shared" si="1"/>
        <v>85.54</v>
      </c>
      <c r="J13" s="7">
        <f t="shared" si="2"/>
        <v>526.7099999999999</v>
      </c>
      <c r="K13" s="10">
        <v>11</v>
      </c>
    </row>
    <row r="14" spans="1:11" ht="15">
      <c r="A14" s="9">
        <v>12</v>
      </c>
      <c r="B14" s="1">
        <v>30.98</v>
      </c>
      <c r="E14" s="2">
        <f>E$1*3</f>
        <v>82.5</v>
      </c>
      <c r="F14" s="35">
        <v>124.64</v>
      </c>
      <c r="G14" s="2">
        <f t="shared" si="0"/>
        <v>108.43</v>
      </c>
      <c r="H14" s="2">
        <f t="shared" si="1"/>
        <v>44.92</v>
      </c>
      <c r="J14" s="7">
        <f t="shared" si="2"/>
        <v>360.49</v>
      </c>
      <c r="K14" s="10">
        <v>12</v>
      </c>
    </row>
    <row r="15" spans="1:11" ht="15">
      <c r="A15" s="9">
        <v>13</v>
      </c>
      <c r="B15" s="1">
        <v>29.58</v>
      </c>
      <c r="E15" s="2">
        <f>E$1*3</f>
        <v>82.5</v>
      </c>
      <c r="F15" s="35">
        <v>88.85</v>
      </c>
      <c r="G15" s="2">
        <f t="shared" si="0"/>
        <v>103.53</v>
      </c>
      <c r="H15" s="2">
        <f t="shared" si="1"/>
        <v>42.89</v>
      </c>
      <c r="J15" s="7">
        <f t="shared" si="2"/>
        <v>317.77</v>
      </c>
      <c r="K15" s="10">
        <v>13</v>
      </c>
    </row>
    <row r="16" spans="1:14" ht="15">
      <c r="A16" s="9">
        <v>14</v>
      </c>
      <c r="B16" s="1">
        <v>29.35</v>
      </c>
      <c r="E16" s="2">
        <v>27.5</v>
      </c>
      <c r="F16" s="33">
        <f>91.18+56.03</f>
        <v>147.21</v>
      </c>
      <c r="G16" s="2">
        <f t="shared" si="0"/>
        <v>102.73</v>
      </c>
      <c r="H16" s="2">
        <f t="shared" si="1"/>
        <v>42.56</v>
      </c>
      <c r="J16" s="7">
        <f t="shared" si="2"/>
        <v>320</v>
      </c>
      <c r="K16" s="10">
        <v>14</v>
      </c>
      <c r="L16" s="2"/>
      <c r="M16" s="2"/>
      <c r="N16" s="2"/>
    </row>
    <row r="17" spans="1:11" ht="15">
      <c r="A17" s="9">
        <v>15</v>
      </c>
      <c r="B17" s="1">
        <v>44.48</v>
      </c>
      <c r="E17" s="2">
        <f>E$1*3</f>
        <v>82.5</v>
      </c>
      <c r="F17" s="35">
        <v>108.96</v>
      </c>
      <c r="G17" s="2">
        <f t="shared" si="0"/>
        <v>155.68</v>
      </c>
      <c r="H17" s="2">
        <f t="shared" si="1"/>
        <v>64.5</v>
      </c>
      <c r="J17" s="7">
        <f t="shared" si="2"/>
        <v>411.64</v>
      </c>
      <c r="K17" s="10">
        <v>15</v>
      </c>
    </row>
    <row r="18" spans="1:14" ht="15">
      <c r="A18" s="9">
        <v>16</v>
      </c>
      <c r="B18" s="1">
        <v>60.88</v>
      </c>
      <c r="E18" s="2">
        <f>E$1*3</f>
        <v>82.5</v>
      </c>
      <c r="F18" s="35">
        <v>145.01</v>
      </c>
      <c r="G18" s="2">
        <f t="shared" si="0"/>
        <v>213.08</v>
      </c>
      <c r="H18" s="2">
        <f t="shared" si="1"/>
        <v>88.28</v>
      </c>
      <c r="J18" s="7">
        <f t="shared" si="2"/>
        <v>528.87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f>E$1*1</f>
        <v>27.5</v>
      </c>
      <c r="F19" s="35">
        <v>101.39</v>
      </c>
      <c r="G19" s="2">
        <f t="shared" si="0"/>
        <v>102.41</v>
      </c>
      <c r="H19" s="2">
        <f t="shared" si="1"/>
        <v>42.43</v>
      </c>
      <c r="J19" s="7">
        <f t="shared" si="2"/>
        <v>273.72999999999996</v>
      </c>
      <c r="K19" s="10">
        <v>17</v>
      </c>
    </row>
    <row r="20" spans="1:11" ht="15">
      <c r="A20" s="9">
        <v>18</v>
      </c>
      <c r="B20" s="1">
        <v>28.87</v>
      </c>
      <c r="E20" s="2">
        <f>E$1*1</f>
        <v>27.5</v>
      </c>
      <c r="F20" s="35">
        <v>33.25</v>
      </c>
      <c r="G20" s="2">
        <f t="shared" si="0"/>
        <v>101.05</v>
      </c>
      <c r="H20" s="2">
        <f t="shared" si="1"/>
        <v>41.86</v>
      </c>
      <c r="J20" s="7">
        <f t="shared" si="2"/>
        <v>203.66000000000003</v>
      </c>
      <c r="K20" s="10">
        <v>18</v>
      </c>
    </row>
    <row r="21" spans="1:11" ht="15">
      <c r="A21" s="9">
        <v>19</v>
      </c>
      <c r="B21" s="1">
        <v>28.88</v>
      </c>
      <c r="E21" s="2">
        <f>E$1*2</f>
        <v>55</v>
      </c>
      <c r="F21" s="35">
        <v>69.57</v>
      </c>
      <c r="G21" s="2">
        <f t="shared" si="0"/>
        <v>101.08</v>
      </c>
      <c r="H21" s="2">
        <f t="shared" si="1"/>
        <v>41.88</v>
      </c>
      <c r="J21" s="7">
        <f t="shared" si="2"/>
        <v>267.53</v>
      </c>
      <c r="K21" s="10">
        <v>19</v>
      </c>
    </row>
    <row r="22" spans="1:11" ht="15">
      <c r="A22" s="9">
        <v>20</v>
      </c>
      <c r="B22" s="1">
        <v>48.26</v>
      </c>
      <c r="E22" s="2">
        <f>E$1*2</f>
        <v>55</v>
      </c>
      <c r="F22" s="35">
        <v>92.73</v>
      </c>
      <c r="G22" s="2">
        <f t="shared" si="0"/>
        <v>168.91</v>
      </c>
      <c r="H22" s="2">
        <f t="shared" si="1"/>
        <v>69.98</v>
      </c>
      <c r="J22" s="7">
        <f t="shared" si="2"/>
        <v>386.62</v>
      </c>
      <c r="K22" s="10">
        <v>20</v>
      </c>
    </row>
    <row r="23" spans="1:11" ht="15">
      <c r="A23" s="9">
        <v>21</v>
      </c>
      <c r="B23" s="1">
        <v>28.79</v>
      </c>
      <c r="E23" s="2">
        <f>E$1*1</f>
        <v>27.5</v>
      </c>
      <c r="F23" s="35">
        <v>143.63</v>
      </c>
      <c r="G23" s="2">
        <f t="shared" si="0"/>
        <v>100.77</v>
      </c>
      <c r="H23" s="2">
        <f t="shared" si="1"/>
        <v>41.75</v>
      </c>
      <c r="J23" s="7">
        <f t="shared" si="2"/>
        <v>313.65</v>
      </c>
      <c r="K23" s="10">
        <v>21</v>
      </c>
    </row>
    <row r="24" spans="1:11" ht="15">
      <c r="A24" s="9">
        <v>22</v>
      </c>
      <c r="B24" s="1">
        <v>44.33</v>
      </c>
      <c r="E24" s="2">
        <f>E$1*1</f>
        <v>27.5</v>
      </c>
      <c r="F24" s="39">
        <v>64.87</v>
      </c>
      <c r="G24" s="2">
        <f t="shared" si="0"/>
        <v>155.16</v>
      </c>
      <c r="H24" s="2">
        <f t="shared" si="1"/>
        <v>64.28</v>
      </c>
      <c r="J24" s="7">
        <f t="shared" si="2"/>
        <v>311.81</v>
      </c>
      <c r="K24" s="10">
        <v>22</v>
      </c>
    </row>
    <row r="25" spans="1:11" ht="15">
      <c r="A25" s="9">
        <v>23</v>
      </c>
      <c r="B25" s="1">
        <v>60.72</v>
      </c>
      <c r="E25" s="2">
        <f>E$1*2</f>
        <v>55</v>
      </c>
      <c r="F25" s="35">
        <v>144.12</v>
      </c>
      <c r="G25" s="2">
        <f t="shared" si="0"/>
        <v>212.52</v>
      </c>
      <c r="H25" s="2">
        <f t="shared" si="1"/>
        <v>88.04</v>
      </c>
      <c r="J25" s="7">
        <f t="shared" si="2"/>
        <v>499.68</v>
      </c>
      <c r="K25" s="10">
        <v>23</v>
      </c>
    </row>
    <row r="26" spans="1:11" ht="15">
      <c r="A26" s="9">
        <v>24</v>
      </c>
      <c r="B26" s="1">
        <v>29.11</v>
      </c>
      <c r="E26" s="2">
        <f>E$1*1</f>
        <v>27.5</v>
      </c>
      <c r="F26" s="35">
        <v>120.33</v>
      </c>
      <c r="G26" s="2">
        <f t="shared" si="0"/>
        <v>101.89</v>
      </c>
      <c r="H26" s="2">
        <f t="shared" si="1"/>
        <v>42.21</v>
      </c>
      <c r="J26" s="7">
        <f t="shared" si="2"/>
        <v>291.92999999999995</v>
      </c>
      <c r="K26" s="10">
        <v>24</v>
      </c>
    </row>
    <row r="27" spans="1:11" ht="15">
      <c r="A27" s="9">
        <v>25</v>
      </c>
      <c r="B27" s="1">
        <v>28.79</v>
      </c>
      <c r="E27" s="2">
        <f>E$1*1</f>
        <v>27.5</v>
      </c>
      <c r="F27" s="35">
        <v>62.13</v>
      </c>
      <c r="G27" s="2">
        <f t="shared" si="0"/>
        <v>100.77</v>
      </c>
      <c r="H27" s="2">
        <f t="shared" si="1"/>
        <v>41.75</v>
      </c>
      <c r="J27" s="7">
        <f t="shared" si="2"/>
        <v>232.14999999999998</v>
      </c>
      <c r="K27" s="10">
        <v>25</v>
      </c>
    </row>
    <row r="28" spans="1:11" ht="15">
      <c r="A28" s="9">
        <v>26</v>
      </c>
      <c r="B28" s="1">
        <v>28.98</v>
      </c>
      <c r="E28" s="2">
        <f>E$1*2</f>
        <v>55</v>
      </c>
      <c r="F28" s="35">
        <v>92.88</v>
      </c>
      <c r="G28" s="2">
        <f t="shared" si="0"/>
        <v>101.43</v>
      </c>
      <c r="H28" s="2">
        <f t="shared" si="1"/>
        <v>42.02</v>
      </c>
      <c r="J28" s="7">
        <f t="shared" si="2"/>
        <v>291.33</v>
      </c>
      <c r="K28" s="10">
        <v>26</v>
      </c>
    </row>
    <row r="29" spans="1:11" ht="15">
      <c r="A29" s="9">
        <v>27</v>
      </c>
      <c r="B29" s="1">
        <v>48.26</v>
      </c>
      <c r="E29" s="2">
        <f>E$1*2</f>
        <v>55</v>
      </c>
      <c r="F29" s="35">
        <v>233.43</v>
      </c>
      <c r="G29" s="2">
        <f t="shared" si="0"/>
        <v>168.91</v>
      </c>
      <c r="H29" s="2">
        <f t="shared" si="1"/>
        <v>69.98</v>
      </c>
      <c r="J29" s="7">
        <f t="shared" si="2"/>
        <v>527.32</v>
      </c>
      <c r="K29" s="10">
        <v>27</v>
      </c>
    </row>
    <row r="30" spans="1:11" ht="15">
      <c r="A30" s="9">
        <v>28</v>
      </c>
      <c r="B30" s="1">
        <v>28.95</v>
      </c>
      <c r="E30" s="2">
        <f>E$1*1</f>
        <v>27.5</v>
      </c>
      <c r="F30" s="35">
        <v>109.46</v>
      </c>
      <c r="G30" s="2">
        <f t="shared" si="0"/>
        <v>101.33</v>
      </c>
      <c r="H30" s="2">
        <f t="shared" si="1"/>
        <v>41.98</v>
      </c>
      <c r="J30" s="7">
        <f t="shared" si="2"/>
        <v>280.27</v>
      </c>
      <c r="K30" s="10">
        <v>28</v>
      </c>
    </row>
    <row r="31" spans="1:15" ht="15">
      <c r="A31" s="9">
        <v>29</v>
      </c>
      <c r="B31" s="1">
        <v>33.54</v>
      </c>
      <c r="E31" s="2">
        <f>E$1*2</f>
        <v>55</v>
      </c>
      <c r="F31" s="34">
        <f>127.03+1.95</f>
        <v>128.98</v>
      </c>
      <c r="G31" s="2">
        <f t="shared" si="0"/>
        <v>117.39</v>
      </c>
      <c r="H31" s="2">
        <f t="shared" si="1"/>
        <v>48.63</v>
      </c>
      <c r="J31" s="7">
        <f t="shared" si="2"/>
        <v>350</v>
      </c>
      <c r="K31" s="10">
        <v>29</v>
      </c>
      <c r="N31" s="36"/>
      <c r="O31" s="37"/>
    </row>
    <row r="32" spans="1:11" ht="15">
      <c r="A32" s="9">
        <v>30</v>
      </c>
      <c r="B32" s="1">
        <v>51.18</v>
      </c>
      <c r="E32" s="2">
        <f>E$1*1</f>
        <v>27.5</v>
      </c>
      <c r="F32" s="35">
        <v>136.59</v>
      </c>
      <c r="G32" s="2">
        <f t="shared" si="0"/>
        <v>179.13</v>
      </c>
      <c r="H32" s="2">
        <f t="shared" si="1"/>
        <v>74.21</v>
      </c>
      <c r="J32" s="7">
        <f t="shared" si="2"/>
        <v>417.43</v>
      </c>
      <c r="K32" s="10">
        <v>30</v>
      </c>
    </row>
    <row r="33" spans="1:11" ht="15.75" thickBot="1">
      <c r="A33" s="11">
        <v>31</v>
      </c>
      <c r="B33" s="1">
        <v>42.39</v>
      </c>
      <c r="E33" s="2">
        <f>E$1*2</f>
        <v>55</v>
      </c>
      <c r="F33" s="35">
        <v>138.28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403.12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10831.28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0</v>
      </c>
      <c r="E36" s="19">
        <f>SUM(E3:E33)</f>
        <v>1320</v>
      </c>
      <c r="F36" s="20">
        <f>SUM(F3:F33)</f>
        <v>3409.46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10831.279999999999</v>
      </c>
    </row>
    <row r="38" ht="15">
      <c r="E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2">
      <selection activeCell="F3" sqref="F3:F33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12.00390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25</v>
      </c>
      <c r="E1" s="38">
        <v>27.5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f>E$1*1</f>
        <v>27.5</v>
      </c>
      <c r="F3" s="35">
        <v>59.55</v>
      </c>
      <c r="G3" s="2">
        <f>+ROUND(B3*3.5,2)</f>
        <v>162.54</v>
      </c>
      <c r="H3" s="2">
        <f>+ROUND(B3*1.45,2)</f>
        <v>67.34</v>
      </c>
      <c r="J3" s="7">
        <f>SUM(D3:I3)</f>
        <v>316.92999999999995</v>
      </c>
      <c r="K3" s="10">
        <v>1</v>
      </c>
    </row>
    <row r="4" spans="1:11" ht="15">
      <c r="A4" s="9">
        <v>2</v>
      </c>
      <c r="B4" s="1">
        <v>33.85</v>
      </c>
      <c r="E4" s="2">
        <f>E$1*1</f>
        <v>27.5</v>
      </c>
      <c r="F4" s="35">
        <v>68.33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263.39</v>
      </c>
      <c r="K4" s="10">
        <v>2</v>
      </c>
    </row>
    <row r="5" spans="1:11" ht="15">
      <c r="A5" s="9">
        <v>3</v>
      </c>
      <c r="B5" s="1">
        <v>62.83</v>
      </c>
      <c r="E5" s="2">
        <f>E$1*3</f>
        <v>82.5</v>
      </c>
      <c r="F5" s="35">
        <v>56.46</v>
      </c>
      <c r="G5" s="2">
        <f t="shared" si="0"/>
        <v>219.91</v>
      </c>
      <c r="H5" s="2">
        <f t="shared" si="1"/>
        <v>91.1</v>
      </c>
      <c r="J5" s="7">
        <f t="shared" si="2"/>
        <v>449.97</v>
      </c>
      <c r="K5" s="10">
        <v>3</v>
      </c>
    </row>
    <row r="6" spans="1:11" ht="15">
      <c r="A6" s="9">
        <v>4</v>
      </c>
      <c r="B6" s="1">
        <v>29.36</v>
      </c>
      <c r="E6" s="2">
        <f aca="true" t="shared" si="3" ref="E6:E11">E$1*1</f>
        <v>27.5</v>
      </c>
      <c r="F6" s="35">
        <v>81.57</v>
      </c>
      <c r="G6" s="2">
        <f t="shared" si="0"/>
        <v>102.76</v>
      </c>
      <c r="H6" s="2">
        <f t="shared" si="1"/>
        <v>42.57</v>
      </c>
      <c r="J6" s="7">
        <f t="shared" si="2"/>
        <v>254.39999999999998</v>
      </c>
      <c r="K6" s="10">
        <v>4</v>
      </c>
    </row>
    <row r="7" spans="1:11" ht="15">
      <c r="A7" s="9">
        <v>5</v>
      </c>
      <c r="B7" s="1">
        <v>45.98</v>
      </c>
      <c r="E7" s="2">
        <f>E$1*0</f>
        <v>0</v>
      </c>
      <c r="F7" s="35">
        <v>58.3</v>
      </c>
      <c r="G7" s="2">
        <f t="shared" si="0"/>
        <v>160.93</v>
      </c>
      <c r="H7" s="2">
        <f t="shared" si="1"/>
        <v>66.67</v>
      </c>
      <c r="J7" s="7">
        <f t="shared" si="2"/>
        <v>285.90000000000003</v>
      </c>
      <c r="K7" s="10">
        <v>5</v>
      </c>
    </row>
    <row r="8" spans="1:11" ht="15">
      <c r="A8" s="9">
        <v>6</v>
      </c>
      <c r="B8" s="1">
        <v>34.05</v>
      </c>
      <c r="E8" s="2">
        <f t="shared" si="3"/>
        <v>27.5</v>
      </c>
      <c r="F8" s="35">
        <v>99.04</v>
      </c>
      <c r="G8" s="2">
        <f t="shared" si="0"/>
        <v>119.18</v>
      </c>
      <c r="H8" s="2">
        <f t="shared" si="1"/>
        <v>49.37</v>
      </c>
      <c r="J8" s="7">
        <f t="shared" si="2"/>
        <v>295.09000000000003</v>
      </c>
      <c r="K8" s="10">
        <v>6</v>
      </c>
    </row>
    <row r="9" spans="1:11" ht="15">
      <c r="A9" s="9">
        <v>7</v>
      </c>
      <c r="B9" s="1">
        <v>63.59</v>
      </c>
      <c r="E9" s="2">
        <f t="shared" si="3"/>
        <v>27.5</v>
      </c>
      <c r="F9" s="35">
        <v>195.66</v>
      </c>
      <c r="G9" s="2">
        <f t="shared" si="0"/>
        <v>222.57</v>
      </c>
      <c r="H9" s="2">
        <f t="shared" si="1"/>
        <v>92.21</v>
      </c>
      <c r="J9" s="7">
        <f t="shared" si="2"/>
        <v>537.94</v>
      </c>
      <c r="K9" s="10">
        <v>7</v>
      </c>
    </row>
    <row r="10" spans="1:11" ht="15">
      <c r="A10" s="9">
        <v>8</v>
      </c>
      <c r="B10" s="1">
        <v>28.53</v>
      </c>
      <c r="E10" s="2">
        <f t="shared" si="3"/>
        <v>27.5</v>
      </c>
      <c r="F10" s="35">
        <v>64.39</v>
      </c>
      <c r="G10" s="2">
        <f t="shared" si="0"/>
        <v>99.86</v>
      </c>
      <c r="H10" s="2">
        <f t="shared" si="1"/>
        <v>41.37</v>
      </c>
      <c r="J10" s="7">
        <f t="shared" si="2"/>
        <v>233.12</v>
      </c>
      <c r="K10" s="10">
        <v>8</v>
      </c>
    </row>
    <row r="11" spans="1:11" ht="15">
      <c r="A11" s="9">
        <v>9</v>
      </c>
      <c r="B11" s="1">
        <v>29.05</v>
      </c>
      <c r="E11" s="2">
        <f t="shared" si="3"/>
        <v>27.5</v>
      </c>
      <c r="F11" s="35">
        <v>69.61</v>
      </c>
      <c r="G11" s="2">
        <f t="shared" si="0"/>
        <v>101.68</v>
      </c>
      <c r="H11" s="2">
        <f t="shared" si="1"/>
        <v>42.12</v>
      </c>
      <c r="J11" s="7">
        <f t="shared" si="2"/>
        <v>240.91000000000003</v>
      </c>
      <c r="K11" s="10">
        <v>9</v>
      </c>
    </row>
    <row r="12" spans="1:11" ht="15">
      <c r="A12" s="9">
        <v>10</v>
      </c>
      <c r="B12" s="1">
        <v>44.42</v>
      </c>
      <c r="E12" s="2">
        <f>E$1*1</f>
        <v>27.5</v>
      </c>
      <c r="F12" s="35">
        <v>63.79</v>
      </c>
      <c r="G12" s="2">
        <f t="shared" si="0"/>
        <v>155.47</v>
      </c>
      <c r="H12" s="2">
        <f t="shared" si="1"/>
        <v>64.41</v>
      </c>
      <c r="J12" s="7">
        <f t="shared" si="2"/>
        <v>311.16999999999996</v>
      </c>
      <c r="K12" s="10">
        <v>10</v>
      </c>
    </row>
    <row r="13" spans="1:11" ht="15">
      <c r="A13" s="9">
        <v>11</v>
      </c>
      <c r="B13" s="1">
        <v>58.99</v>
      </c>
      <c r="E13" s="2">
        <f>E$1*2</f>
        <v>55</v>
      </c>
      <c r="F13" s="35">
        <v>194.91</v>
      </c>
      <c r="G13" s="2">
        <f t="shared" si="0"/>
        <v>206.47</v>
      </c>
      <c r="H13" s="2">
        <f t="shared" si="1"/>
        <v>85.54</v>
      </c>
      <c r="J13" s="7">
        <f t="shared" si="2"/>
        <v>541.92</v>
      </c>
      <c r="K13" s="10">
        <v>11</v>
      </c>
    </row>
    <row r="14" spans="1:11" ht="15">
      <c r="A14" s="9">
        <v>12</v>
      </c>
      <c r="B14" s="1">
        <v>30.98</v>
      </c>
      <c r="E14" s="2">
        <f>E$1*3</f>
        <v>82.5</v>
      </c>
      <c r="F14" s="35">
        <v>135.67</v>
      </c>
      <c r="G14" s="2">
        <f t="shared" si="0"/>
        <v>108.43</v>
      </c>
      <c r="H14" s="2">
        <f t="shared" si="1"/>
        <v>44.92</v>
      </c>
      <c r="J14" s="7">
        <f t="shared" si="2"/>
        <v>371.52000000000004</v>
      </c>
      <c r="K14" s="10">
        <v>12</v>
      </c>
    </row>
    <row r="15" spans="1:11" ht="15">
      <c r="A15" s="9">
        <v>13</v>
      </c>
      <c r="B15" s="1">
        <v>29.58</v>
      </c>
      <c r="E15" s="2">
        <f>E$1*3</f>
        <v>82.5</v>
      </c>
      <c r="F15" s="35">
        <v>98.92</v>
      </c>
      <c r="G15" s="2">
        <f t="shared" si="0"/>
        <v>103.53</v>
      </c>
      <c r="H15" s="2">
        <f t="shared" si="1"/>
        <v>42.89</v>
      </c>
      <c r="J15" s="7">
        <f t="shared" si="2"/>
        <v>327.84000000000003</v>
      </c>
      <c r="K15" s="10">
        <v>13</v>
      </c>
    </row>
    <row r="16" spans="1:14" ht="15">
      <c r="A16" s="9">
        <v>14</v>
      </c>
      <c r="B16" s="1">
        <v>29.35</v>
      </c>
      <c r="E16" s="2">
        <v>27.5</v>
      </c>
      <c r="F16" s="33">
        <v>139.71</v>
      </c>
      <c r="G16" s="2">
        <f t="shared" si="0"/>
        <v>102.73</v>
      </c>
      <c r="H16" s="2">
        <f t="shared" si="1"/>
        <v>42.56</v>
      </c>
      <c r="J16" s="7">
        <f t="shared" si="2"/>
        <v>312.5</v>
      </c>
      <c r="K16" s="10">
        <v>14</v>
      </c>
      <c r="L16" s="2"/>
      <c r="M16" s="2"/>
      <c r="N16" s="2"/>
    </row>
    <row r="17" spans="1:11" ht="15">
      <c r="A17" s="9">
        <v>15</v>
      </c>
      <c r="B17" s="1">
        <v>44.48</v>
      </c>
      <c r="E17" s="2">
        <f>E$1*3</f>
        <v>82.5</v>
      </c>
      <c r="F17" s="35">
        <v>122.71</v>
      </c>
      <c r="G17" s="2">
        <f t="shared" si="0"/>
        <v>155.68</v>
      </c>
      <c r="H17" s="2">
        <f t="shared" si="1"/>
        <v>64.5</v>
      </c>
      <c r="J17" s="7">
        <f t="shared" si="2"/>
        <v>425.39</v>
      </c>
      <c r="K17" s="10">
        <v>15</v>
      </c>
    </row>
    <row r="18" spans="1:14" ht="15">
      <c r="A18" s="9">
        <v>16</v>
      </c>
      <c r="B18" s="1">
        <v>60.88</v>
      </c>
      <c r="E18" s="2">
        <f>E$1*3</f>
        <v>82.5</v>
      </c>
      <c r="F18" s="35">
        <v>58.94</v>
      </c>
      <c r="G18" s="2">
        <f t="shared" si="0"/>
        <v>213.08</v>
      </c>
      <c r="H18" s="2">
        <f t="shared" si="1"/>
        <v>88.28</v>
      </c>
      <c r="J18" s="7">
        <f t="shared" si="2"/>
        <v>442.79999999999995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f>E$1*1</f>
        <v>27.5</v>
      </c>
      <c r="F19" s="35">
        <v>93.03</v>
      </c>
      <c r="G19" s="2">
        <f t="shared" si="0"/>
        <v>102.41</v>
      </c>
      <c r="H19" s="2">
        <f t="shared" si="1"/>
        <v>42.43</v>
      </c>
      <c r="J19" s="7">
        <f t="shared" si="2"/>
        <v>265.37</v>
      </c>
      <c r="K19" s="10">
        <v>17</v>
      </c>
    </row>
    <row r="20" spans="1:11" ht="15">
      <c r="A20" s="9">
        <v>18</v>
      </c>
      <c r="B20" s="1">
        <v>28.87</v>
      </c>
      <c r="E20" s="2">
        <f>E$1*1</f>
        <v>27.5</v>
      </c>
      <c r="F20" s="35">
        <v>30.37</v>
      </c>
      <c r="G20" s="2">
        <f t="shared" si="0"/>
        <v>101.05</v>
      </c>
      <c r="H20" s="2">
        <f t="shared" si="1"/>
        <v>41.86</v>
      </c>
      <c r="J20" s="7">
        <f t="shared" si="2"/>
        <v>200.78000000000003</v>
      </c>
      <c r="K20" s="10">
        <v>18</v>
      </c>
    </row>
    <row r="21" spans="1:11" ht="15">
      <c r="A21" s="9">
        <v>19</v>
      </c>
      <c r="B21" s="1">
        <v>28.88</v>
      </c>
      <c r="E21" s="2">
        <f>E$1*2</f>
        <v>55</v>
      </c>
      <c r="F21" s="35">
        <v>89.23</v>
      </c>
      <c r="G21" s="2">
        <f t="shared" si="0"/>
        <v>101.08</v>
      </c>
      <c r="H21" s="2">
        <f t="shared" si="1"/>
        <v>41.88</v>
      </c>
      <c r="J21" s="7">
        <f t="shared" si="2"/>
        <v>287.19</v>
      </c>
      <c r="K21" s="10">
        <v>19</v>
      </c>
    </row>
    <row r="22" spans="1:11" ht="15">
      <c r="A22" s="9">
        <v>20</v>
      </c>
      <c r="B22" s="1">
        <v>48.26</v>
      </c>
      <c r="E22" s="2">
        <f>E$1*2</f>
        <v>55</v>
      </c>
      <c r="F22" s="35">
        <v>96.83</v>
      </c>
      <c r="G22" s="2">
        <f t="shared" si="0"/>
        <v>168.91</v>
      </c>
      <c r="H22" s="2">
        <f t="shared" si="1"/>
        <v>69.98</v>
      </c>
      <c r="J22" s="7">
        <f t="shared" si="2"/>
        <v>390.72</v>
      </c>
      <c r="K22" s="10">
        <v>20</v>
      </c>
    </row>
    <row r="23" spans="1:11" ht="15">
      <c r="A23" s="9">
        <v>21</v>
      </c>
      <c r="B23" s="1">
        <v>28.79</v>
      </c>
      <c r="E23" s="2">
        <f>E$1*1</f>
        <v>27.5</v>
      </c>
      <c r="F23" s="35">
        <v>123.66</v>
      </c>
      <c r="G23" s="2">
        <f t="shared" si="0"/>
        <v>100.77</v>
      </c>
      <c r="H23" s="2">
        <f t="shared" si="1"/>
        <v>41.75</v>
      </c>
      <c r="J23" s="7">
        <f t="shared" si="2"/>
        <v>293.68</v>
      </c>
      <c r="K23" s="10">
        <v>21</v>
      </c>
    </row>
    <row r="24" spans="1:11" ht="15">
      <c r="A24" s="9">
        <v>22</v>
      </c>
      <c r="B24" s="1">
        <v>44.33</v>
      </c>
      <c r="E24" s="2">
        <f>E$1*1</f>
        <v>27.5</v>
      </c>
      <c r="F24" s="33">
        <v>121.56</v>
      </c>
      <c r="G24" s="2">
        <f t="shared" si="0"/>
        <v>155.16</v>
      </c>
      <c r="H24" s="2">
        <f t="shared" si="1"/>
        <v>64.28</v>
      </c>
      <c r="J24" s="7">
        <f t="shared" si="2"/>
        <v>368.5</v>
      </c>
      <c r="K24" s="10">
        <v>22</v>
      </c>
    </row>
    <row r="25" spans="1:11" ht="15">
      <c r="A25" s="9">
        <v>23</v>
      </c>
      <c r="B25" s="1">
        <v>60.72</v>
      </c>
      <c r="E25" s="2">
        <f>E$1*2</f>
        <v>55</v>
      </c>
      <c r="F25" s="35">
        <v>189.85</v>
      </c>
      <c r="G25" s="2">
        <f t="shared" si="0"/>
        <v>212.52</v>
      </c>
      <c r="H25" s="2">
        <f t="shared" si="1"/>
        <v>88.04</v>
      </c>
      <c r="J25" s="7">
        <f t="shared" si="2"/>
        <v>545.41</v>
      </c>
      <c r="K25" s="10">
        <v>23</v>
      </c>
    </row>
    <row r="26" spans="1:11" ht="15">
      <c r="A26" s="9">
        <v>24</v>
      </c>
      <c r="B26" s="1">
        <v>29.11</v>
      </c>
      <c r="E26" s="2">
        <f>E$1*1</f>
        <v>27.5</v>
      </c>
      <c r="F26" s="35">
        <v>67.6</v>
      </c>
      <c r="G26" s="2">
        <f t="shared" si="0"/>
        <v>101.89</v>
      </c>
      <c r="H26" s="2">
        <f t="shared" si="1"/>
        <v>42.21</v>
      </c>
      <c r="J26" s="7">
        <f t="shared" si="2"/>
        <v>239.20000000000002</v>
      </c>
      <c r="K26" s="10">
        <v>24</v>
      </c>
    </row>
    <row r="27" spans="1:11" ht="15">
      <c r="A27" s="9">
        <v>25</v>
      </c>
      <c r="B27" s="1">
        <v>28.79</v>
      </c>
      <c r="E27" s="2">
        <f>E$1*1</f>
        <v>27.5</v>
      </c>
      <c r="F27" s="35">
        <v>62.67</v>
      </c>
      <c r="G27" s="2">
        <f t="shared" si="0"/>
        <v>100.77</v>
      </c>
      <c r="H27" s="2">
        <f t="shared" si="1"/>
        <v>41.75</v>
      </c>
      <c r="J27" s="7">
        <f t="shared" si="2"/>
        <v>232.69</v>
      </c>
      <c r="K27" s="10">
        <v>25</v>
      </c>
    </row>
    <row r="28" spans="1:11" ht="15">
      <c r="A28" s="9">
        <v>26</v>
      </c>
      <c r="B28" s="1">
        <v>28.98</v>
      </c>
      <c r="E28" s="2">
        <f>E$1*2</f>
        <v>55</v>
      </c>
      <c r="F28" s="35">
        <v>93.05</v>
      </c>
      <c r="G28" s="2">
        <f t="shared" si="0"/>
        <v>101.43</v>
      </c>
      <c r="H28" s="2">
        <f t="shared" si="1"/>
        <v>42.02</v>
      </c>
      <c r="J28" s="7">
        <f t="shared" si="2"/>
        <v>291.5</v>
      </c>
      <c r="K28" s="10">
        <v>26</v>
      </c>
    </row>
    <row r="29" spans="1:11" ht="15">
      <c r="A29" s="9">
        <v>27</v>
      </c>
      <c r="B29" s="1">
        <v>48.26</v>
      </c>
      <c r="E29" s="2">
        <f>E$1*2</f>
        <v>55</v>
      </c>
      <c r="F29" s="35">
        <v>191.63</v>
      </c>
      <c r="G29" s="2">
        <f t="shared" si="0"/>
        <v>168.91</v>
      </c>
      <c r="H29" s="2">
        <f t="shared" si="1"/>
        <v>69.98</v>
      </c>
      <c r="J29" s="7">
        <f t="shared" si="2"/>
        <v>485.52</v>
      </c>
      <c r="K29" s="10">
        <v>27</v>
      </c>
    </row>
    <row r="30" spans="1:11" ht="15">
      <c r="A30" s="9">
        <v>28</v>
      </c>
      <c r="B30" s="1">
        <v>28.95</v>
      </c>
      <c r="E30" s="2">
        <f>E$1*1</f>
        <v>27.5</v>
      </c>
      <c r="F30" s="35">
        <v>80.08</v>
      </c>
      <c r="G30" s="2">
        <f t="shared" si="0"/>
        <v>101.33</v>
      </c>
      <c r="H30" s="2">
        <f t="shared" si="1"/>
        <v>41.98</v>
      </c>
      <c r="J30" s="7">
        <f t="shared" si="2"/>
        <v>250.89</v>
      </c>
      <c r="K30" s="10">
        <v>28</v>
      </c>
    </row>
    <row r="31" spans="1:15" ht="15">
      <c r="A31" s="9">
        <v>29</v>
      </c>
      <c r="B31" s="1">
        <v>33.54</v>
      </c>
      <c r="E31" s="2">
        <f>E$1*2</f>
        <v>55</v>
      </c>
      <c r="F31" s="34">
        <v>88.98</v>
      </c>
      <c r="G31" s="2">
        <f t="shared" si="0"/>
        <v>117.39</v>
      </c>
      <c r="H31" s="2">
        <f t="shared" si="1"/>
        <v>48.63</v>
      </c>
      <c r="J31" s="7">
        <f t="shared" si="2"/>
        <v>310</v>
      </c>
      <c r="K31" s="10">
        <v>29</v>
      </c>
      <c r="N31" s="36"/>
      <c r="O31" s="37"/>
    </row>
    <row r="32" spans="1:11" ht="15">
      <c r="A32" s="9">
        <v>30</v>
      </c>
      <c r="B32" s="1">
        <v>51.18</v>
      </c>
      <c r="E32" s="2">
        <f>E$1*1</f>
        <v>27.5</v>
      </c>
      <c r="F32" s="35">
        <v>91.75</v>
      </c>
      <c r="G32" s="2">
        <f t="shared" si="0"/>
        <v>179.13</v>
      </c>
      <c r="H32" s="2">
        <f t="shared" si="1"/>
        <v>74.21</v>
      </c>
      <c r="J32" s="7">
        <f t="shared" si="2"/>
        <v>372.59</v>
      </c>
      <c r="K32" s="10">
        <v>30</v>
      </c>
    </row>
    <row r="33" spans="1:11" ht="15.75" thickBot="1">
      <c r="A33" s="11">
        <v>31</v>
      </c>
      <c r="B33" s="1">
        <v>42.39</v>
      </c>
      <c r="E33" s="2">
        <f>E$1*4</f>
        <v>110</v>
      </c>
      <c r="F33" s="35">
        <v>109.05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428.89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10573.720000000001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0</v>
      </c>
      <c r="E36" s="19">
        <f>SUM(E3:E33)</f>
        <v>1375</v>
      </c>
      <c r="F36" s="20">
        <f>SUM(F3:F33)</f>
        <v>3096.9000000000005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10573.719999999998</v>
      </c>
    </row>
    <row r="38" ht="15">
      <c r="E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4">
      <selection activeCell="F16" sqref="F16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12.00390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25</v>
      </c>
      <c r="E1" s="38">
        <v>27.5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f>E$1*1</f>
        <v>27.5</v>
      </c>
      <c r="F3" s="35">
        <v>59.55</v>
      </c>
      <c r="G3" s="2">
        <f>+ROUND(B3*3.5,2)</f>
        <v>162.54</v>
      </c>
      <c r="H3" s="2">
        <f>+ROUND(B3*1.45,2)</f>
        <v>67.34</v>
      </c>
      <c r="J3" s="7">
        <f>SUM(D3:I3)</f>
        <v>316.92999999999995</v>
      </c>
      <c r="K3" s="10">
        <v>1</v>
      </c>
    </row>
    <row r="4" spans="1:11" ht="15">
      <c r="A4" s="9">
        <v>2</v>
      </c>
      <c r="B4" s="1">
        <v>33.85</v>
      </c>
      <c r="E4" s="2">
        <f>E$1*1</f>
        <v>27.5</v>
      </c>
      <c r="F4" s="35">
        <v>68.33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263.39</v>
      </c>
      <c r="K4" s="10">
        <v>2</v>
      </c>
    </row>
    <row r="5" spans="1:11" ht="15">
      <c r="A5" s="9">
        <v>3</v>
      </c>
      <c r="B5" s="1">
        <v>62.83</v>
      </c>
      <c r="E5" s="2">
        <f>E$1*3</f>
        <v>82.5</v>
      </c>
      <c r="F5" s="35">
        <v>56.46</v>
      </c>
      <c r="G5" s="2">
        <f t="shared" si="0"/>
        <v>219.91</v>
      </c>
      <c r="H5" s="2">
        <f t="shared" si="1"/>
        <v>91.1</v>
      </c>
      <c r="J5" s="7">
        <f t="shared" si="2"/>
        <v>449.97</v>
      </c>
      <c r="K5" s="10">
        <v>3</v>
      </c>
    </row>
    <row r="6" spans="1:11" ht="15">
      <c r="A6" s="9">
        <v>4</v>
      </c>
      <c r="B6" s="1">
        <v>29.36</v>
      </c>
      <c r="E6" s="2">
        <f aca="true" t="shared" si="3" ref="E6:E11">E$1*1</f>
        <v>27.5</v>
      </c>
      <c r="F6" s="35">
        <v>81.57</v>
      </c>
      <c r="G6" s="2">
        <f t="shared" si="0"/>
        <v>102.76</v>
      </c>
      <c r="H6" s="2">
        <f t="shared" si="1"/>
        <v>42.57</v>
      </c>
      <c r="J6" s="7">
        <f t="shared" si="2"/>
        <v>254.39999999999998</v>
      </c>
      <c r="K6" s="10">
        <v>4</v>
      </c>
    </row>
    <row r="7" spans="1:11" ht="15">
      <c r="A7" s="9">
        <v>5</v>
      </c>
      <c r="B7" s="1">
        <v>45.98</v>
      </c>
      <c r="E7" s="2">
        <f>E$1*0</f>
        <v>0</v>
      </c>
      <c r="F7" s="35">
        <v>58.3</v>
      </c>
      <c r="G7" s="2">
        <f t="shared" si="0"/>
        <v>160.93</v>
      </c>
      <c r="H7" s="2">
        <f t="shared" si="1"/>
        <v>66.67</v>
      </c>
      <c r="J7" s="7">
        <f t="shared" si="2"/>
        <v>285.90000000000003</v>
      </c>
      <c r="K7" s="10">
        <v>5</v>
      </c>
    </row>
    <row r="8" spans="1:11" ht="15">
      <c r="A8" s="9">
        <v>6</v>
      </c>
      <c r="B8" s="1">
        <v>34.05</v>
      </c>
      <c r="E8" s="2">
        <f t="shared" si="3"/>
        <v>27.5</v>
      </c>
      <c r="F8" s="35">
        <v>99.04</v>
      </c>
      <c r="G8" s="2">
        <f t="shared" si="0"/>
        <v>119.18</v>
      </c>
      <c r="H8" s="2">
        <f t="shared" si="1"/>
        <v>49.37</v>
      </c>
      <c r="J8" s="7">
        <f t="shared" si="2"/>
        <v>295.09000000000003</v>
      </c>
      <c r="K8" s="10">
        <v>6</v>
      </c>
    </row>
    <row r="9" spans="1:11" ht="15">
      <c r="A9" s="9">
        <v>7</v>
      </c>
      <c r="B9" s="1">
        <v>63.59</v>
      </c>
      <c r="E9" s="2">
        <f t="shared" si="3"/>
        <v>27.5</v>
      </c>
      <c r="F9" s="35">
        <v>195.66</v>
      </c>
      <c r="G9" s="2">
        <f t="shared" si="0"/>
        <v>222.57</v>
      </c>
      <c r="H9" s="2">
        <f t="shared" si="1"/>
        <v>92.21</v>
      </c>
      <c r="J9" s="7">
        <f t="shared" si="2"/>
        <v>537.94</v>
      </c>
      <c r="K9" s="10">
        <v>7</v>
      </c>
    </row>
    <row r="10" spans="1:11" ht="15">
      <c r="A10" s="9">
        <v>8</v>
      </c>
      <c r="B10" s="1">
        <v>28.53</v>
      </c>
      <c r="E10" s="2">
        <f t="shared" si="3"/>
        <v>27.5</v>
      </c>
      <c r="F10" s="35">
        <v>64.39</v>
      </c>
      <c r="G10" s="2">
        <f t="shared" si="0"/>
        <v>99.86</v>
      </c>
      <c r="H10" s="2">
        <f t="shared" si="1"/>
        <v>41.37</v>
      </c>
      <c r="J10" s="7">
        <f t="shared" si="2"/>
        <v>233.12</v>
      </c>
      <c r="K10" s="10">
        <v>8</v>
      </c>
    </row>
    <row r="11" spans="1:11" ht="15">
      <c r="A11" s="9">
        <v>9</v>
      </c>
      <c r="B11" s="1">
        <v>29.05</v>
      </c>
      <c r="E11" s="2">
        <f t="shared" si="3"/>
        <v>27.5</v>
      </c>
      <c r="F11" s="35">
        <v>69.61</v>
      </c>
      <c r="G11" s="2">
        <f t="shared" si="0"/>
        <v>101.68</v>
      </c>
      <c r="H11" s="2">
        <f t="shared" si="1"/>
        <v>42.12</v>
      </c>
      <c r="J11" s="7">
        <f t="shared" si="2"/>
        <v>240.91000000000003</v>
      </c>
      <c r="K11" s="10">
        <v>9</v>
      </c>
    </row>
    <row r="12" spans="1:11" ht="15">
      <c r="A12" s="9">
        <v>10</v>
      </c>
      <c r="B12" s="1">
        <v>44.42</v>
      </c>
      <c r="E12" s="2">
        <f>E$1*1</f>
        <v>27.5</v>
      </c>
      <c r="F12" s="35">
        <v>63.79</v>
      </c>
      <c r="G12" s="2">
        <f t="shared" si="0"/>
        <v>155.47</v>
      </c>
      <c r="H12" s="2">
        <f t="shared" si="1"/>
        <v>64.41</v>
      </c>
      <c r="J12" s="7">
        <f t="shared" si="2"/>
        <v>311.16999999999996</v>
      </c>
      <c r="K12" s="10">
        <v>10</v>
      </c>
    </row>
    <row r="13" spans="1:11" ht="15">
      <c r="A13" s="9">
        <v>11</v>
      </c>
      <c r="B13" s="1">
        <v>58.99</v>
      </c>
      <c r="E13" s="2">
        <f>E$1*2</f>
        <v>55</v>
      </c>
      <c r="F13" s="35">
        <v>194.91</v>
      </c>
      <c r="G13" s="2">
        <f t="shared" si="0"/>
        <v>206.47</v>
      </c>
      <c r="H13" s="2">
        <f t="shared" si="1"/>
        <v>85.54</v>
      </c>
      <c r="J13" s="7">
        <f t="shared" si="2"/>
        <v>541.92</v>
      </c>
      <c r="K13" s="10">
        <v>11</v>
      </c>
    </row>
    <row r="14" spans="1:11" ht="15">
      <c r="A14" s="9">
        <v>12</v>
      </c>
      <c r="B14" s="1">
        <v>30.98</v>
      </c>
      <c r="E14" s="2">
        <f>E$1*3</f>
        <v>82.5</v>
      </c>
      <c r="F14" s="35">
        <v>135.67</v>
      </c>
      <c r="G14" s="2">
        <f t="shared" si="0"/>
        <v>108.43</v>
      </c>
      <c r="H14" s="2">
        <f t="shared" si="1"/>
        <v>44.92</v>
      </c>
      <c r="J14" s="7">
        <f t="shared" si="2"/>
        <v>371.52000000000004</v>
      </c>
      <c r="K14" s="10">
        <v>12</v>
      </c>
    </row>
    <row r="15" spans="1:11" ht="15">
      <c r="A15" s="9">
        <v>13</v>
      </c>
      <c r="B15" s="1">
        <v>29.58</v>
      </c>
      <c r="E15" s="2">
        <f>E$1*3</f>
        <v>82.5</v>
      </c>
      <c r="F15" s="35">
        <v>98.92</v>
      </c>
      <c r="G15" s="2">
        <f t="shared" si="0"/>
        <v>103.53</v>
      </c>
      <c r="H15" s="2">
        <f t="shared" si="1"/>
        <v>42.89</v>
      </c>
      <c r="J15" s="7">
        <f t="shared" si="2"/>
        <v>327.84000000000003</v>
      </c>
      <c r="K15" s="10">
        <v>13</v>
      </c>
    </row>
    <row r="16" spans="1:14" ht="15">
      <c r="A16" s="9">
        <v>14</v>
      </c>
      <c r="B16" s="1">
        <v>29.35</v>
      </c>
      <c r="E16" s="2">
        <v>0</v>
      </c>
      <c r="F16" s="33">
        <v>139.71</v>
      </c>
      <c r="G16" s="2">
        <f t="shared" si="0"/>
        <v>102.73</v>
      </c>
      <c r="H16" s="2">
        <f t="shared" si="1"/>
        <v>42.56</v>
      </c>
      <c r="J16" s="7">
        <f t="shared" si="2"/>
        <v>285</v>
      </c>
      <c r="K16" s="10">
        <v>14</v>
      </c>
      <c r="L16" s="2"/>
      <c r="N16" s="2"/>
    </row>
    <row r="17" spans="1:11" ht="15">
      <c r="A17" s="9">
        <v>15</v>
      </c>
      <c r="B17" s="1">
        <v>44.48</v>
      </c>
      <c r="E17" s="2">
        <f>E$1*3</f>
        <v>82.5</v>
      </c>
      <c r="F17" s="35">
        <v>122.71</v>
      </c>
      <c r="G17" s="2">
        <f t="shared" si="0"/>
        <v>155.68</v>
      </c>
      <c r="H17" s="2">
        <f t="shared" si="1"/>
        <v>64.5</v>
      </c>
      <c r="J17" s="7">
        <f t="shared" si="2"/>
        <v>425.39</v>
      </c>
      <c r="K17" s="10">
        <v>15</v>
      </c>
    </row>
    <row r="18" spans="1:14" ht="15">
      <c r="A18" s="9">
        <v>16</v>
      </c>
      <c r="B18" s="1">
        <v>60.88</v>
      </c>
      <c r="E18" s="2">
        <f>E$1*3</f>
        <v>82.5</v>
      </c>
      <c r="F18" s="35">
        <v>58.94</v>
      </c>
      <c r="G18" s="2">
        <f t="shared" si="0"/>
        <v>213.08</v>
      </c>
      <c r="H18" s="2">
        <f t="shared" si="1"/>
        <v>88.28</v>
      </c>
      <c r="J18" s="7">
        <f t="shared" si="2"/>
        <v>442.79999999999995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f>E$1*1</f>
        <v>27.5</v>
      </c>
      <c r="F19" s="35">
        <v>93.03</v>
      </c>
      <c r="G19" s="2">
        <f t="shared" si="0"/>
        <v>102.41</v>
      </c>
      <c r="H19" s="2">
        <f t="shared" si="1"/>
        <v>42.43</v>
      </c>
      <c r="J19" s="7">
        <f t="shared" si="2"/>
        <v>265.37</v>
      </c>
      <c r="K19" s="10">
        <v>17</v>
      </c>
    </row>
    <row r="20" spans="1:11" ht="15">
      <c r="A20" s="9">
        <v>18</v>
      </c>
      <c r="B20" s="1">
        <v>28.87</v>
      </c>
      <c r="E20" s="2">
        <f>E$1*1</f>
        <v>27.5</v>
      </c>
      <c r="F20" s="35">
        <v>30.37</v>
      </c>
      <c r="G20" s="2">
        <f t="shared" si="0"/>
        <v>101.05</v>
      </c>
      <c r="H20" s="2">
        <f t="shared" si="1"/>
        <v>41.86</v>
      </c>
      <c r="J20" s="7">
        <f t="shared" si="2"/>
        <v>200.78000000000003</v>
      </c>
      <c r="K20" s="10">
        <v>18</v>
      </c>
    </row>
    <row r="21" spans="1:11" ht="15">
      <c r="A21" s="9">
        <v>19</v>
      </c>
      <c r="B21" s="1">
        <v>28.88</v>
      </c>
      <c r="E21" s="2">
        <f>E$1*2</f>
        <v>55</v>
      </c>
      <c r="F21" s="35">
        <v>89.23</v>
      </c>
      <c r="G21" s="2">
        <f t="shared" si="0"/>
        <v>101.08</v>
      </c>
      <c r="H21" s="2">
        <f t="shared" si="1"/>
        <v>41.88</v>
      </c>
      <c r="J21" s="7">
        <f t="shared" si="2"/>
        <v>287.19</v>
      </c>
      <c r="K21" s="10">
        <v>19</v>
      </c>
    </row>
    <row r="22" spans="1:11" ht="15">
      <c r="A22" s="9">
        <v>20</v>
      </c>
      <c r="B22" s="1">
        <v>48.26</v>
      </c>
      <c r="E22" s="2">
        <f>E$1*2</f>
        <v>55</v>
      </c>
      <c r="F22" s="35">
        <v>96.83</v>
      </c>
      <c r="G22" s="2">
        <f t="shared" si="0"/>
        <v>168.91</v>
      </c>
      <c r="H22" s="2">
        <f t="shared" si="1"/>
        <v>69.98</v>
      </c>
      <c r="J22" s="7">
        <f t="shared" si="2"/>
        <v>390.72</v>
      </c>
      <c r="K22" s="10">
        <v>20</v>
      </c>
    </row>
    <row r="23" spans="1:11" ht="15">
      <c r="A23" s="9">
        <v>21</v>
      </c>
      <c r="B23" s="1">
        <v>28.79</v>
      </c>
      <c r="E23" s="2">
        <f>E$1*1</f>
        <v>27.5</v>
      </c>
      <c r="F23" s="35">
        <v>123.66</v>
      </c>
      <c r="G23" s="2">
        <f t="shared" si="0"/>
        <v>100.77</v>
      </c>
      <c r="H23" s="2">
        <f t="shared" si="1"/>
        <v>41.75</v>
      </c>
      <c r="J23" s="7">
        <f t="shared" si="2"/>
        <v>293.68</v>
      </c>
      <c r="K23" s="10">
        <v>21</v>
      </c>
    </row>
    <row r="24" spans="1:11" ht="15">
      <c r="A24" s="9">
        <v>22</v>
      </c>
      <c r="B24" s="1">
        <v>44.33</v>
      </c>
      <c r="E24" s="2">
        <f>E$1*1</f>
        <v>27.5</v>
      </c>
      <c r="F24" s="33">
        <v>121.56</v>
      </c>
      <c r="G24" s="2">
        <f t="shared" si="0"/>
        <v>155.16</v>
      </c>
      <c r="H24" s="2">
        <f t="shared" si="1"/>
        <v>64.28</v>
      </c>
      <c r="J24" s="7">
        <f t="shared" si="2"/>
        <v>368.5</v>
      </c>
      <c r="K24" s="10">
        <v>22</v>
      </c>
    </row>
    <row r="25" spans="1:11" ht="15">
      <c r="A25" s="9">
        <v>23</v>
      </c>
      <c r="B25" s="1">
        <v>60.72</v>
      </c>
      <c r="E25" s="2">
        <f>E$1*2</f>
        <v>55</v>
      </c>
      <c r="F25" s="35">
        <v>189.85</v>
      </c>
      <c r="G25" s="2">
        <f t="shared" si="0"/>
        <v>212.52</v>
      </c>
      <c r="H25" s="2">
        <f t="shared" si="1"/>
        <v>88.04</v>
      </c>
      <c r="J25" s="7">
        <f t="shared" si="2"/>
        <v>545.41</v>
      </c>
      <c r="K25" s="10">
        <v>23</v>
      </c>
    </row>
    <row r="26" spans="1:11" ht="15">
      <c r="A26" s="9">
        <v>24</v>
      </c>
      <c r="B26" s="1">
        <v>29.11</v>
      </c>
      <c r="E26" s="2">
        <f>E$1*1</f>
        <v>27.5</v>
      </c>
      <c r="F26" s="35">
        <v>67.6</v>
      </c>
      <c r="G26" s="2">
        <f t="shared" si="0"/>
        <v>101.89</v>
      </c>
      <c r="H26" s="2">
        <f t="shared" si="1"/>
        <v>42.21</v>
      </c>
      <c r="J26" s="7">
        <f t="shared" si="2"/>
        <v>239.20000000000002</v>
      </c>
      <c r="K26" s="10">
        <v>24</v>
      </c>
    </row>
    <row r="27" spans="1:11" ht="15">
      <c r="A27" s="9">
        <v>25</v>
      </c>
      <c r="B27" s="1">
        <v>28.79</v>
      </c>
      <c r="E27" s="2">
        <f>E$1*1</f>
        <v>27.5</v>
      </c>
      <c r="F27" s="35">
        <v>62.67</v>
      </c>
      <c r="G27" s="2">
        <f t="shared" si="0"/>
        <v>100.77</v>
      </c>
      <c r="H27" s="2">
        <f t="shared" si="1"/>
        <v>41.75</v>
      </c>
      <c r="J27" s="7">
        <f t="shared" si="2"/>
        <v>232.69</v>
      </c>
      <c r="K27" s="10">
        <v>25</v>
      </c>
    </row>
    <row r="28" spans="1:11" ht="15">
      <c r="A28" s="9">
        <v>26</v>
      </c>
      <c r="B28" s="1">
        <v>28.98</v>
      </c>
      <c r="E28" s="2">
        <f>E$1*2</f>
        <v>55</v>
      </c>
      <c r="F28" s="35">
        <v>93.05</v>
      </c>
      <c r="G28" s="2">
        <f t="shared" si="0"/>
        <v>101.43</v>
      </c>
      <c r="H28" s="2">
        <f t="shared" si="1"/>
        <v>42.02</v>
      </c>
      <c r="J28" s="7">
        <f t="shared" si="2"/>
        <v>291.5</v>
      </c>
      <c r="K28" s="10">
        <v>26</v>
      </c>
    </row>
    <row r="29" spans="1:11" ht="15">
      <c r="A29" s="9">
        <v>27</v>
      </c>
      <c r="B29" s="1">
        <v>48.26</v>
      </c>
      <c r="E29" s="2">
        <f>E$1*2</f>
        <v>55</v>
      </c>
      <c r="F29" s="35">
        <v>191.63</v>
      </c>
      <c r="G29" s="2">
        <f t="shared" si="0"/>
        <v>168.91</v>
      </c>
      <c r="H29" s="2">
        <f t="shared" si="1"/>
        <v>69.98</v>
      </c>
      <c r="J29" s="7">
        <f t="shared" si="2"/>
        <v>485.52</v>
      </c>
      <c r="K29" s="10">
        <v>27</v>
      </c>
    </row>
    <row r="30" spans="1:11" ht="15">
      <c r="A30" s="9">
        <v>28</v>
      </c>
      <c r="B30" s="1">
        <v>28.95</v>
      </c>
      <c r="E30" s="2">
        <f>E$1*1</f>
        <v>27.5</v>
      </c>
      <c r="F30" s="35">
        <v>80.08</v>
      </c>
      <c r="G30" s="2">
        <f t="shared" si="0"/>
        <v>101.33</v>
      </c>
      <c r="H30" s="2">
        <f t="shared" si="1"/>
        <v>41.98</v>
      </c>
      <c r="J30" s="7">
        <f t="shared" si="2"/>
        <v>250.89</v>
      </c>
      <c r="K30" s="10">
        <v>28</v>
      </c>
    </row>
    <row r="31" spans="1:15" ht="15">
      <c r="A31" s="9">
        <v>29</v>
      </c>
      <c r="B31" s="1">
        <v>33.54</v>
      </c>
      <c r="E31" s="2">
        <f>E$1*2</f>
        <v>55</v>
      </c>
      <c r="F31" s="34">
        <v>88.98</v>
      </c>
      <c r="G31" s="2">
        <f t="shared" si="0"/>
        <v>117.39</v>
      </c>
      <c r="H31" s="2">
        <f t="shared" si="1"/>
        <v>48.63</v>
      </c>
      <c r="J31" s="7">
        <f t="shared" si="2"/>
        <v>310</v>
      </c>
      <c r="K31" s="10">
        <v>29</v>
      </c>
      <c r="N31" s="36"/>
      <c r="O31" s="37"/>
    </row>
    <row r="32" spans="1:11" ht="15">
      <c r="A32" s="9">
        <v>30</v>
      </c>
      <c r="B32" s="1">
        <v>51.18</v>
      </c>
      <c r="E32" s="2">
        <f>E$1*1</f>
        <v>27.5</v>
      </c>
      <c r="F32" s="35">
        <v>91.75</v>
      </c>
      <c r="G32" s="2">
        <f t="shared" si="0"/>
        <v>179.13</v>
      </c>
      <c r="H32" s="2">
        <f t="shared" si="1"/>
        <v>74.21</v>
      </c>
      <c r="J32" s="7">
        <f t="shared" si="2"/>
        <v>372.59</v>
      </c>
      <c r="K32" s="10">
        <v>30</v>
      </c>
    </row>
    <row r="33" spans="1:11" ht="15.75" thickBot="1">
      <c r="A33" s="11">
        <v>31</v>
      </c>
      <c r="B33" s="1">
        <v>42.39</v>
      </c>
      <c r="E33" s="2">
        <f>E$1*4</f>
        <v>110</v>
      </c>
      <c r="F33" s="35">
        <v>109.05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428.89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10546.22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0</v>
      </c>
      <c r="E36" s="19">
        <f>SUM(E3:E33)</f>
        <v>1347.5</v>
      </c>
      <c r="F36" s="20">
        <f>SUM(F3:F33)</f>
        <v>3096.9000000000005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10546.219999999998</v>
      </c>
    </row>
    <row r="38" ht="15">
      <c r="E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9">
      <selection activeCell="E38" sqref="E38:E40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12.00390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25</v>
      </c>
      <c r="E1" s="38">
        <v>27.5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f>E$1*1</f>
        <v>27.5</v>
      </c>
      <c r="F3" s="35">
        <v>59.55</v>
      </c>
      <c r="G3" s="2">
        <f>+ROUND(B3*3.5,2)</f>
        <v>162.54</v>
      </c>
      <c r="H3" s="2">
        <f>+ROUND(B3*1.45,2)</f>
        <v>67.34</v>
      </c>
      <c r="J3" s="7">
        <f>SUM(D3:I3)</f>
        <v>316.92999999999995</v>
      </c>
      <c r="K3" s="10">
        <v>1</v>
      </c>
    </row>
    <row r="4" spans="1:11" ht="15">
      <c r="A4" s="9">
        <v>2</v>
      </c>
      <c r="B4" s="1">
        <v>33.85</v>
      </c>
      <c r="E4" s="2">
        <f>E$1*1</f>
        <v>27.5</v>
      </c>
      <c r="F4" s="35">
        <v>68.33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263.39</v>
      </c>
      <c r="K4" s="10">
        <v>2</v>
      </c>
    </row>
    <row r="5" spans="1:11" ht="15">
      <c r="A5" s="9">
        <v>3</v>
      </c>
      <c r="B5" s="1">
        <v>62.83</v>
      </c>
      <c r="E5" s="2">
        <f>E$1*3</f>
        <v>82.5</v>
      </c>
      <c r="F5" s="35">
        <v>56.46</v>
      </c>
      <c r="G5" s="2">
        <f t="shared" si="0"/>
        <v>219.91</v>
      </c>
      <c r="H5" s="2">
        <f t="shared" si="1"/>
        <v>91.1</v>
      </c>
      <c r="J5" s="7">
        <f t="shared" si="2"/>
        <v>449.97</v>
      </c>
      <c r="K5" s="10">
        <v>3</v>
      </c>
    </row>
    <row r="6" spans="1:11" ht="15">
      <c r="A6" s="9">
        <v>4</v>
      </c>
      <c r="B6" s="1">
        <v>29.36</v>
      </c>
      <c r="E6" s="2">
        <f aca="true" t="shared" si="3" ref="E6:E11">E$1*1</f>
        <v>27.5</v>
      </c>
      <c r="F6" s="35">
        <v>81.57</v>
      </c>
      <c r="G6" s="2">
        <f t="shared" si="0"/>
        <v>102.76</v>
      </c>
      <c r="H6" s="2">
        <f t="shared" si="1"/>
        <v>42.57</v>
      </c>
      <c r="J6" s="7">
        <f t="shared" si="2"/>
        <v>254.39999999999998</v>
      </c>
      <c r="K6" s="10">
        <v>4</v>
      </c>
    </row>
    <row r="7" spans="1:11" ht="15">
      <c r="A7" s="9">
        <v>5</v>
      </c>
      <c r="B7" s="1">
        <v>45.98</v>
      </c>
      <c r="E7" s="2">
        <f>E$1*0</f>
        <v>0</v>
      </c>
      <c r="F7" s="35">
        <v>58.3</v>
      </c>
      <c r="G7" s="2">
        <f t="shared" si="0"/>
        <v>160.93</v>
      </c>
      <c r="H7" s="2">
        <f t="shared" si="1"/>
        <v>66.67</v>
      </c>
      <c r="J7" s="7">
        <f t="shared" si="2"/>
        <v>285.90000000000003</v>
      </c>
      <c r="K7" s="10">
        <v>5</v>
      </c>
    </row>
    <row r="8" spans="1:11" ht="15">
      <c r="A8" s="9">
        <v>6</v>
      </c>
      <c r="B8" s="1">
        <v>34.05</v>
      </c>
      <c r="E8" s="2">
        <f t="shared" si="3"/>
        <v>27.5</v>
      </c>
      <c r="F8" s="35">
        <v>99.04</v>
      </c>
      <c r="G8" s="2">
        <f t="shared" si="0"/>
        <v>119.18</v>
      </c>
      <c r="H8" s="2">
        <f t="shared" si="1"/>
        <v>49.37</v>
      </c>
      <c r="J8" s="7">
        <f t="shared" si="2"/>
        <v>295.09000000000003</v>
      </c>
      <c r="K8" s="10">
        <v>6</v>
      </c>
    </row>
    <row r="9" spans="1:11" ht="15">
      <c r="A9" s="9">
        <v>7</v>
      </c>
      <c r="B9" s="1">
        <v>63.59</v>
      </c>
      <c r="E9" s="2">
        <f t="shared" si="3"/>
        <v>27.5</v>
      </c>
      <c r="F9" s="35">
        <v>195.66</v>
      </c>
      <c r="G9" s="2">
        <f t="shared" si="0"/>
        <v>222.57</v>
      </c>
      <c r="H9" s="2">
        <f t="shared" si="1"/>
        <v>92.21</v>
      </c>
      <c r="J9" s="7">
        <f t="shared" si="2"/>
        <v>537.94</v>
      </c>
      <c r="K9" s="10">
        <v>7</v>
      </c>
    </row>
    <row r="10" spans="1:11" ht="15">
      <c r="A10" s="9">
        <v>8</v>
      </c>
      <c r="B10" s="1">
        <v>28.53</v>
      </c>
      <c r="E10" s="2">
        <f t="shared" si="3"/>
        <v>27.5</v>
      </c>
      <c r="F10" s="35">
        <v>64.39</v>
      </c>
      <c r="G10" s="2">
        <f t="shared" si="0"/>
        <v>99.86</v>
      </c>
      <c r="H10" s="2">
        <f t="shared" si="1"/>
        <v>41.37</v>
      </c>
      <c r="J10" s="7">
        <f t="shared" si="2"/>
        <v>233.12</v>
      </c>
      <c r="K10" s="10">
        <v>8</v>
      </c>
    </row>
    <row r="11" spans="1:11" ht="15">
      <c r="A11" s="9">
        <v>9</v>
      </c>
      <c r="B11" s="1">
        <v>29.05</v>
      </c>
      <c r="E11" s="2">
        <f t="shared" si="3"/>
        <v>27.5</v>
      </c>
      <c r="F11" s="35">
        <v>69.61</v>
      </c>
      <c r="G11" s="2">
        <f t="shared" si="0"/>
        <v>101.68</v>
      </c>
      <c r="H11" s="2">
        <f t="shared" si="1"/>
        <v>42.12</v>
      </c>
      <c r="J11" s="7">
        <f t="shared" si="2"/>
        <v>240.91000000000003</v>
      </c>
      <c r="K11" s="10">
        <v>9</v>
      </c>
    </row>
    <row r="12" spans="1:11" ht="15">
      <c r="A12" s="9">
        <v>10</v>
      </c>
      <c r="B12" s="1">
        <v>44.42</v>
      </c>
      <c r="E12" s="2">
        <f>E$1*1</f>
        <v>27.5</v>
      </c>
      <c r="F12" s="35">
        <v>63.79</v>
      </c>
      <c r="G12" s="2">
        <f t="shared" si="0"/>
        <v>155.47</v>
      </c>
      <c r="H12" s="2">
        <f t="shared" si="1"/>
        <v>64.41</v>
      </c>
      <c r="J12" s="7">
        <f t="shared" si="2"/>
        <v>311.16999999999996</v>
      </c>
      <c r="K12" s="10">
        <v>10</v>
      </c>
    </row>
    <row r="13" spans="1:11" ht="15">
      <c r="A13" s="9">
        <v>11</v>
      </c>
      <c r="B13" s="1">
        <v>58.99</v>
      </c>
      <c r="E13" s="2">
        <f>E$1*2</f>
        <v>55</v>
      </c>
      <c r="F13" s="35">
        <v>194.91</v>
      </c>
      <c r="G13" s="2">
        <f t="shared" si="0"/>
        <v>206.47</v>
      </c>
      <c r="H13" s="2">
        <f t="shared" si="1"/>
        <v>85.54</v>
      </c>
      <c r="J13" s="7">
        <f t="shared" si="2"/>
        <v>541.92</v>
      </c>
      <c r="K13" s="10">
        <v>11</v>
      </c>
    </row>
    <row r="14" spans="1:11" ht="15">
      <c r="A14" s="9">
        <v>12</v>
      </c>
      <c r="B14" s="1">
        <v>30.98</v>
      </c>
      <c r="E14" s="2">
        <f>E$1*3</f>
        <v>82.5</v>
      </c>
      <c r="F14" s="35">
        <v>135.67</v>
      </c>
      <c r="G14" s="2">
        <f t="shared" si="0"/>
        <v>108.43</v>
      </c>
      <c r="H14" s="2">
        <f t="shared" si="1"/>
        <v>44.92</v>
      </c>
      <c r="J14" s="7">
        <f t="shared" si="2"/>
        <v>371.52000000000004</v>
      </c>
      <c r="K14" s="10">
        <v>12</v>
      </c>
    </row>
    <row r="15" spans="1:11" ht="15">
      <c r="A15" s="9">
        <v>13</v>
      </c>
      <c r="B15" s="1">
        <v>29.58</v>
      </c>
      <c r="E15" s="2">
        <f>E$1*3</f>
        <v>82.5</v>
      </c>
      <c r="F15" s="35">
        <v>98.92</v>
      </c>
      <c r="G15" s="2">
        <f t="shared" si="0"/>
        <v>103.53</v>
      </c>
      <c r="H15" s="2">
        <f t="shared" si="1"/>
        <v>42.89</v>
      </c>
      <c r="J15" s="7">
        <f t="shared" si="2"/>
        <v>327.84000000000003</v>
      </c>
      <c r="K15" s="10">
        <v>13</v>
      </c>
    </row>
    <row r="16" spans="1:14" ht="15">
      <c r="A16" s="9">
        <v>14</v>
      </c>
      <c r="B16" s="1">
        <v>29.35</v>
      </c>
      <c r="E16" s="2">
        <f>E$1*2</f>
        <v>55</v>
      </c>
      <c r="F16" s="33">
        <v>139.71</v>
      </c>
      <c r="G16" s="2">
        <f t="shared" si="0"/>
        <v>102.73</v>
      </c>
      <c r="H16" s="2">
        <f t="shared" si="1"/>
        <v>42.56</v>
      </c>
      <c r="J16" s="7">
        <f t="shared" si="2"/>
        <v>340</v>
      </c>
      <c r="K16" s="10">
        <v>14</v>
      </c>
      <c r="L16" s="2"/>
      <c r="N16" s="2"/>
    </row>
    <row r="17" spans="1:11" ht="15">
      <c r="A17" s="9">
        <v>15</v>
      </c>
      <c r="B17" s="1">
        <v>44.48</v>
      </c>
      <c r="E17" s="2">
        <f>E$1*3</f>
        <v>82.5</v>
      </c>
      <c r="F17" s="35">
        <v>122.71</v>
      </c>
      <c r="G17" s="2">
        <f t="shared" si="0"/>
        <v>155.68</v>
      </c>
      <c r="H17" s="2">
        <f t="shared" si="1"/>
        <v>64.5</v>
      </c>
      <c r="J17" s="7">
        <f t="shared" si="2"/>
        <v>425.39</v>
      </c>
      <c r="K17" s="10">
        <v>15</v>
      </c>
    </row>
    <row r="18" spans="1:14" ht="15">
      <c r="A18" s="9">
        <v>16</v>
      </c>
      <c r="B18" s="1">
        <v>60.88</v>
      </c>
      <c r="E18" s="2">
        <f>E$1*3</f>
        <v>82.5</v>
      </c>
      <c r="F18" s="35">
        <v>58.94</v>
      </c>
      <c r="G18" s="2">
        <f t="shared" si="0"/>
        <v>213.08</v>
      </c>
      <c r="H18" s="2">
        <f t="shared" si="1"/>
        <v>88.28</v>
      </c>
      <c r="J18" s="7">
        <f t="shared" si="2"/>
        <v>442.79999999999995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f>E$1*1</f>
        <v>27.5</v>
      </c>
      <c r="F19" s="35">
        <v>93.03</v>
      </c>
      <c r="G19" s="2">
        <f t="shared" si="0"/>
        <v>102.41</v>
      </c>
      <c r="H19" s="2">
        <f t="shared" si="1"/>
        <v>42.43</v>
      </c>
      <c r="J19" s="7">
        <f t="shared" si="2"/>
        <v>265.37</v>
      </c>
      <c r="K19" s="10">
        <v>17</v>
      </c>
    </row>
    <row r="20" spans="1:11" ht="15">
      <c r="A20" s="9">
        <v>18</v>
      </c>
      <c r="B20" s="1">
        <v>28.87</v>
      </c>
      <c r="E20" s="2">
        <f>E$1*1</f>
        <v>27.5</v>
      </c>
      <c r="F20" s="35">
        <v>30.37</v>
      </c>
      <c r="G20" s="2">
        <f t="shared" si="0"/>
        <v>101.05</v>
      </c>
      <c r="H20" s="2">
        <f t="shared" si="1"/>
        <v>41.86</v>
      </c>
      <c r="J20" s="7">
        <f t="shared" si="2"/>
        <v>200.78000000000003</v>
      </c>
      <c r="K20" s="10">
        <v>18</v>
      </c>
    </row>
    <row r="21" spans="1:11" ht="15">
      <c r="A21" s="9">
        <v>19</v>
      </c>
      <c r="B21" s="1">
        <v>28.88</v>
      </c>
      <c r="E21" s="2">
        <f>E$1*2</f>
        <v>55</v>
      </c>
      <c r="F21" s="35">
        <v>89.23</v>
      </c>
      <c r="G21" s="2">
        <f t="shared" si="0"/>
        <v>101.08</v>
      </c>
      <c r="H21" s="2">
        <f t="shared" si="1"/>
        <v>41.88</v>
      </c>
      <c r="J21" s="7">
        <f t="shared" si="2"/>
        <v>287.19</v>
      </c>
      <c r="K21" s="10">
        <v>19</v>
      </c>
    </row>
    <row r="22" spans="1:11" ht="15">
      <c r="A22" s="9">
        <v>20</v>
      </c>
      <c r="B22" s="1">
        <v>48.26</v>
      </c>
      <c r="E22" s="2">
        <f>E$1*2</f>
        <v>55</v>
      </c>
      <c r="F22" s="35">
        <v>96.83</v>
      </c>
      <c r="G22" s="2">
        <f t="shared" si="0"/>
        <v>168.91</v>
      </c>
      <c r="H22" s="2">
        <f t="shared" si="1"/>
        <v>69.98</v>
      </c>
      <c r="J22" s="7">
        <f t="shared" si="2"/>
        <v>390.72</v>
      </c>
      <c r="K22" s="10">
        <v>20</v>
      </c>
    </row>
    <row r="23" spans="1:11" ht="15">
      <c r="A23" s="9">
        <v>21</v>
      </c>
      <c r="B23" s="1">
        <v>28.79</v>
      </c>
      <c r="E23" s="2">
        <f>E$1*1</f>
        <v>27.5</v>
      </c>
      <c r="F23" s="35">
        <v>123.66</v>
      </c>
      <c r="G23" s="2">
        <f t="shared" si="0"/>
        <v>100.77</v>
      </c>
      <c r="H23" s="2">
        <f t="shared" si="1"/>
        <v>41.75</v>
      </c>
      <c r="J23" s="7">
        <f t="shared" si="2"/>
        <v>293.68</v>
      </c>
      <c r="K23" s="10">
        <v>21</v>
      </c>
    </row>
    <row r="24" spans="1:11" ht="15">
      <c r="A24" s="9">
        <v>22</v>
      </c>
      <c r="B24" s="1">
        <v>44.33</v>
      </c>
      <c r="E24" s="2">
        <f>E$1*1</f>
        <v>27.5</v>
      </c>
      <c r="F24" s="33">
        <v>121.56</v>
      </c>
      <c r="G24" s="2">
        <f t="shared" si="0"/>
        <v>155.16</v>
      </c>
      <c r="H24" s="2">
        <f t="shared" si="1"/>
        <v>64.28</v>
      </c>
      <c r="J24" s="7">
        <f t="shared" si="2"/>
        <v>368.5</v>
      </c>
      <c r="K24" s="10">
        <v>22</v>
      </c>
    </row>
    <row r="25" spans="1:11" ht="15">
      <c r="A25" s="9">
        <v>23</v>
      </c>
      <c r="B25" s="1">
        <v>60.72</v>
      </c>
      <c r="E25" s="2">
        <f>E$1*2</f>
        <v>55</v>
      </c>
      <c r="F25" s="35">
        <v>189.85</v>
      </c>
      <c r="G25" s="2">
        <f t="shared" si="0"/>
        <v>212.52</v>
      </c>
      <c r="H25" s="2">
        <f t="shared" si="1"/>
        <v>88.04</v>
      </c>
      <c r="J25" s="7">
        <f t="shared" si="2"/>
        <v>545.41</v>
      </c>
      <c r="K25" s="10">
        <v>23</v>
      </c>
    </row>
    <row r="26" spans="1:11" ht="15">
      <c r="A26" s="9">
        <v>24</v>
      </c>
      <c r="B26" s="1">
        <v>29.11</v>
      </c>
      <c r="E26" s="2">
        <f>E$1*1</f>
        <v>27.5</v>
      </c>
      <c r="F26" s="35">
        <v>67.6</v>
      </c>
      <c r="G26" s="2">
        <f t="shared" si="0"/>
        <v>101.89</v>
      </c>
      <c r="H26" s="2">
        <f t="shared" si="1"/>
        <v>42.21</v>
      </c>
      <c r="J26" s="7">
        <f t="shared" si="2"/>
        <v>239.20000000000002</v>
      </c>
      <c r="K26" s="10">
        <v>24</v>
      </c>
    </row>
    <row r="27" spans="1:11" ht="15">
      <c r="A27" s="9">
        <v>25</v>
      </c>
      <c r="B27" s="1">
        <v>28.79</v>
      </c>
      <c r="E27" s="2">
        <f>E$1*1</f>
        <v>27.5</v>
      </c>
      <c r="F27" s="35">
        <v>62.67</v>
      </c>
      <c r="G27" s="2">
        <f t="shared" si="0"/>
        <v>100.77</v>
      </c>
      <c r="H27" s="2">
        <f t="shared" si="1"/>
        <v>41.75</v>
      </c>
      <c r="J27" s="7">
        <f t="shared" si="2"/>
        <v>232.69</v>
      </c>
      <c r="K27" s="10">
        <v>25</v>
      </c>
    </row>
    <row r="28" spans="1:11" ht="15">
      <c r="A28" s="9">
        <v>26</v>
      </c>
      <c r="B28" s="1">
        <v>28.98</v>
      </c>
      <c r="E28" s="2">
        <f>E$1*2</f>
        <v>55</v>
      </c>
      <c r="F28" s="35">
        <v>93.05</v>
      </c>
      <c r="G28" s="2">
        <f t="shared" si="0"/>
        <v>101.43</v>
      </c>
      <c r="H28" s="2">
        <f t="shared" si="1"/>
        <v>42.02</v>
      </c>
      <c r="J28" s="7">
        <f t="shared" si="2"/>
        <v>291.5</v>
      </c>
      <c r="K28" s="10">
        <v>26</v>
      </c>
    </row>
    <row r="29" spans="1:11" ht="15">
      <c r="A29" s="9">
        <v>27</v>
      </c>
      <c r="B29" s="1">
        <v>48.26</v>
      </c>
      <c r="E29" s="2">
        <f>E$1*2</f>
        <v>55</v>
      </c>
      <c r="F29" s="35">
        <v>191.63</v>
      </c>
      <c r="G29" s="2">
        <f t="shared" si="0"/>
        <v>168.91</v>
      </c>
      <c r="H29" s="2">
        <f t="shared" si="1"/>
        <v>69.98</v>
      </c>
      <c r="J29" s="7">
        <f t="shared" si="2"/>
        <v>485.52</v>
      </c>
      <c r="K29" s="10">
        <v>27</v>
      </c>
    </row>
    <row r="30" spans="1:11" ht="15">
      <c r="A30" s="9">
        <v>28</v>
      </c>
      <c r="B30" s="1">
        <v>28.95</v>
      </c>
      <c r="E30" s="2">
        <f>E$1*1</f>
        <v>27.5</v>
      </c>
      <c r="F30" s="35">
        <v>80.08</v>
      </c>
      <c r="G30" s="2">
        <f t="shared" si="0"/>
        <v>101.33</v>
      </c>
      <c r="H30" s="2">
        <f t="shared" si="1"/>
        <v>41.98</v>
      </c>
      <c r="J30" s="7">
        <f t="shared" si="2"/>
        <v>250.89</v>
      </c>
      <c r="K30" s="10">
        <v>28</v>
      </c>
    </row>
    <row r="31" spans="1:15" ht="15">
      <c r="A31" s="9">
        <v>29</v>
      </c>
      <c r="B31" s="1">
        <v>33.54</v>
      </c>
      <c r="E31" s="2">
        <f>E$1*2</f>
        <v>55</v>
      </c>
      <c r="F31" s="34">
        <v>88.98</v>
      </c>
      <c r="G31" s="2">
        <f t="shared" si="0"/>
        <v>117.39</v>
      </c>
      <c r="H31" s="2">
        <f t="shared" si="1"/>
        <v>48.63</v>
      </c>
      <c r="J31" s="7">
        <f t="shared" si="2"/>
        <v>310</v>
      </c>
      <c r="K31" s="10">
        <v>29</v>
      </c>
      <c r="N31" s="36"/>
      <c r="O31" s="37"/>
    </row>
    <row r="32" spans="1:11" ht="15">
      <c r="A32" s="9">
        <v>30</v>
      </c>
      <c r="B32" s="1">
        <v>51.18</v>
      </c>
      <c r="E32" s="2">
        <f>E$1*1</f>
        <v>27.5</v>
      </c>
      <c r="F32" s="35">
        <v>91.75</v>
      </c>
      <c r="G32" s="2">
        <f t="shared" si="0"/>
        <v>179.13</v>
      </c>
      <c r="H32" s="2">
        <f t="shared" si="1"/>
        <v>74.21</v>
      </c>
      <c r="J32" s="7">
        <f t="shared" si="2"/>
        <v>372.59</v>
      </c>
      <c r="K32" s="10">
        <v>30</v>
      </c>
    </row>
    <row r="33" spans="1:11" ht="15.75" thickBot="1">
      <c r="A33" s="11">
        <v>31</v>
      </c>
      <c r="B33" s="1">
        <v>42.39</v>
      </c>
      <c r="E33" s="2">
        <f>E$1*4</f>
        <v>110</v>
      </c>
      <c r="F33" s="35">
        <v>109.05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428.89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10601.220000000001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0</v>
      </c>
      <c r="E36" s="19">
        <f>SUM(E3:E33)</f>
        <v>1402.5</v>
      </c>
      <c r="F36" s="20">
        <f>SUM(F3:F33)</f>
        <v>3096.9000000000005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10601.219999999998</v>
      </c>
    </row>
    <row r="38" ht="15">
      <c r="E38" s="2"/>
    </row>
    <row r="40" ht="15">
      <c r="E40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:N16384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12.00390625" style="3" customWidth="1"/>
    <col min="11" max="11" width="9.140625" style="4" customWidth="1"/>
  </cols>
  <sheetData>
    <row r="1" spans="4:10" ht="15">
      <c r="D1" t="s">
        <v>25</v>
      </c>
      <c r="E1" s="38">
        <v>27.5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f>E$1*1</f>
        <v>27.5</v>
      </c>
      <c r="F3" s="35">
        <v>59.55</v>
      </c>
      <c r="G3" s="2">
        <f>+ROUND(B3*3.5,2)</f>
        <v>162.54</v>
      </c>
      <c r="H3" s="2">
        <f>+ROUND(B3*1.45,2)</f>
        <v>67.34</v>
      </c>
      <c r="J3" s="7">
        <f>SUM(D3:I3)</f>
        <v>316.92999999999995</v>
      </c>
      <c r="K3" s="10">
        <v>1</v>
      </c>
    </row>
    <row r="4" spans="1:11" ht="15">
      <c r="A4" s="9">
        <v>2</v>
      </c>
      <c r="B4" s="1">
        <v>33.85</v>
      </c>
      <c r="E4" s="2">
        <f>E$1*1</f>
        <v>27.5</v>
      </c>
      <c r="F4" s="35">
        <v>68.33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263.39</v>
      </c>
      <c r="K4" s="10">
        <v>2</v>
      </c>
    </row>
    <row r="5" spans="1:11" ht="15">
      <c r="A5" s="9">
        <v>3</v>
      </c>
      <c r="B5" s="1">
        <v>62.83</v>
      </c>
      <c r="E5" s="2">
        <f>E$1*3</f>
        <v>82.5</v>
      </c>
      <c r="F5" s="35">
        <v>56.46</v>
      </c>
      <c r="G5" s="2">
        <f t="shared" si="0"/>
        <v>219.91</v>
      </c>
      <c r="H5" s="2">
        <f t="shared" si="1"/>
        <v>91.1</v>
      </c>
      <c r="J5" s="7">
        <f t="shared" si="2"/>
        <v>449.97</v>
      </c>
      <c r="K5" s="10">
        <v>3</v>
      </c>
    </row>
    <row r="6" spans="1:11" ht="15">
      <c r="A6" s="9">
        <v>4</v>
      </c>
      <c r="B6" s="1">
        <v>29.36</v>
      </c>
      <c r="E6" s="2">
        <f aca="true" t="shared" si="3" ref="E6:E11">E$1*1</f>
        <v>27.5</v>
      </c>
      <c r="F6" s="35">
        <v>81.57</v>
      </c>
      <c r="G6" s="2">
        <f t="shared" si="0"/>
        <v>102.76</v>
      </c>
      <c r="H6" s="2">
        <f t="shared" si="1"/>
        <v>42.57</v>
      </c>
      <c r="J6" s="7">
        <f t="shared" si="2"/>
        <v>254.39999999999998</v>
      </c>
      <c r="K6" s="10">
        <v>4</v>
      </c>
    </row>
    <row r="7" spans="1:11" ht="15">
      <c r="A7" s="9">
        <v>5</v>
      </c>
      <c r="B7" s="1">
        <v>45.98</v>
      </c>
      <c r="E7" s="2">
        <f t="shared" si="3"/>
        <v>27.5</v>
      </c>
      <c r="F7" s="35">
        <v>58.3</v>
      </c>
      <c r="G7" s="2">
        <f t="shared" si="0"/>
        <v>160.93</v>
      </c>
      <c r="H7" s="2">
        <f t="shared" si="1"/>
        <v>66.67</v>
      </c>
      <c r="J7" s="7">
        <f t="shared" si="2"/>
        <v>313.40000000000003</v>
      </c>
      <c r="K7" s="10">
        <v>5</v>
      </c>
    </row>
    <row r="8" spans="1:11" ht="15">
      <c r="A8" s="9">
        <v>6</v>
      </c>
      <c r="B8" s="1">
        <v>34.05</v>
      </c>
      <c r="E8" s="2">
        <f t="shared" si="3"/>
        <v>27.5</v>
      </c>
      <c r="F8" s="35">
        <v>99.04</v>
      </c>
      <c r="G8" s="2">
        <f t="shared" si="0"/>
        <v>119.18</v>
      </c>
      <c r="H8" s="2">
        <f t="shared" si="1"/>
        <v>49.37</v>
      </c>
      <c r="J8" s="7">
        <f t="shared" si="2"/>
        <v>295.09000000000003</v>
      </c>
      <c r="K8" s="10">
        <v>6</v>
      </c>
    </row>
    <row r="9" spans="1:11" ht="15">
      <c r="A9" s="9">
        <v>7</v>
      </c>
      <c r="B9" s="1">
        <v>63.59</v>
      </c>
      <c r="E9" s="2">
        <f t="shared" si="3"/>
        <v>27.5</v>
      </c>
      <c r="F9" s="35">
        <v>195.66</v>
      </c>
      <c r="G9" s="2">
        <f t="shared" si="0"/>
        <v>222.57</v>
      </c>
      <c r="H9" s="2">
        <f t="shared" si="1"/>
        <v>92.21</v>
      </c>
      <c r="J9" s="7">
        <f t="shared" si="2"/>
        <v>537.94</v>
      </c>
      <c r="K9" s="10">
        <v>7</v>
      </c>
    </row>
    <row r="10" spans="1:11" ht="15">
      <c r="A10" s="9">
        <v>8</v>
      </c>
      <c r="B10" s="1">
        <v>28.53</v>
      </c>
      <c r="E10" s="2">
        <f t="shared" si="3"/>
        <v>27.5</v>
      </c>
      <c r="F10" s="35">
        <v>64.39</v>
      </c>
      <c r="G10" s="2">
        <f t="shared" si="0"/>
        <v>99.86</v>
      </c>
      <c r="H10" s="2">
        <f t="shared" si="1"/>
        <v>41.37</v>
      </c>
      <c r="J10" s="7">
        <f t="shared" si="2"/>
        <v>233.12</v>
      </c>
      <c r="K10" s="10">
        <v>8</v>
      </c>
    </row>
    <row r="11" spans="1:11" ht="15">
      <c r="A11" s="9">
        <v>9</v>
      </c>
      <c r="B11" s="1">
        <v>29.05</v>
      </c>
      <c r="E11" s="2">
        <f t="shared" si="3"/>
        <v>27.5</v>
      </c>
      <c r="F11" s="35">
        <v>69.61</v>
      </c>
      <c r="G11" s="2">
        <f t="shared" si="0"/>
        <v>101.68</v>
      </c>
      <c r="H11" s="2">
        <f t="shared" si="1"/>
        <v>42.12</v>
      </c>
      <c r="J11" s="7">
        <f t="shared" si="2"/>
        <v>240.91000000000003</v>
      </c>
      <c r="K11" s="10">
        <v>9</v>
      </c>
    </row>
    <row r="12" spans="1:11" ht="15">
      <c r="A12" s="9">
        <v>10</v>
      </c>
      <c r="B12" s="1">
        <v>44.42</v>
      </c>
      <c r="E12" s="2">
        <f>E$1*2</f>
        <v>55</v>
      </c>
      <c r="F12" s="35">
        <v>63.79</v>
      </c>
      <c r="G12" s="2">
        <f t="shared" si="0"/>
        <v>155.47</v>
      </c>
      <c r="H12" s="2">
        <f t="shared" si="1"/>
        <v>64.41</v>
      </c>
      <c r="J12" s="7">
        <f t="shared" si="2"/>
        <v>338.66999999999996</v>
      </c>
      <c r="K12" s="10">
        <v>10</v>
      </c>
    </row>
    <row r="13" spans="1:11" ht="15">
      <c r="A13" s="9">
        <v>11</v>
      </c>
      <c r="B13" s="1">
        <v>58.99</v>
      </c>
      <c r="E13" s="2">
        <f>E$1*2</f>
        <v>55</v>
      </c>
      <c r="F13" s="35">
        <v>194.91</v>
      </c>
      <c r="G13" s="2">
        <f t="shared" si="0"/>
        <v>206.47</v>
      </c>
      <c r="H13" s="2">
        <f t="shared" si="1"/>
        <v>85.54</v>
      </c>
      <c r="J13" s="7">
        <f t="shared" si="2"/>
        <v>541.92</v>
      </c>
      <c r="K13" s="10">
        <v>11</v>
      </c>
    </row>
    <row r="14" spans="1:11" ht="15">
      <c r="A14" s="9">
        <v>12</v>
      </c>
      <c r="B14" s="1">
        <v>30.98</v>
      </c>
      <c r="E14" s="2">
        <f>E$1*3</f>
        <v>82.5</v>
      </c>
      <c r="F14" s="35">
        <v>135.67</v>
      </c>
      <c r="G14" s="2">
        <f t="shared" si="0"/>
        <v>108.43</v>
      </c>
      <c r="H14" s="2">
        <f t="shared" si="1"/>
        <v>44.92</v>
      </c>
      <c r="J14" s="7">
        <f t="shared" si="2"/>
        <v>371.52000000000004</v>
      </c>
      <c r="K14" s="10">
        <v>12</v>
      </c>
    </row>
    <row r="15" spans="1:11" ht="15">
      <c r="A15" s="9">
        <v>13</v>
      </c>
      <c r="B15" s="1">
        <v>29.58</v>
      </c>
      <c r="E15" s="2">
        <f>E$1*3</f>
        <v>82.5</v>
      </c>
      <c r="F15" s="35">
        <v>98.92</v>
      </c>
      <c r="G15" s="2">
        <f t="shared" si="0"/>
        <v>103.53</v>
      </c>
      <c r="H15" s="2">
        <f t="shared" si="1"/>
        <v>42.89</v>
      </c>
      <c r="J15" s="7">
        <f t="shared" si="2"/>
        <v>327.84000000000003</v>
      </c>
      <c r="K15" s="10">
        <v>13</v>
      </c>
    </row>
    <row r="16" spans="1:12" ht="15">
      <c r="A16" s="9">
        <v>14</v>
      </c>
      <c r="B16" s="1">
        <v>29.35</v>
      </c>
      <c r="E16" s="2">
        <f>E$1*2</f>
        <v>55</v>
      </c>
      <c r="F16" s="33">
        <v>139.71</v>
      </c>
      <c r="G16" s="2">
        <f t="shared" si="0"/>
        <v>102.73</v>
      </c>
      <c r="H16" s="2">
        <f t="shared" si="1"/>
        <v>42.56</v>
      </c>
      <c r="J16" s="7">
        <f t="shared" si="2"/>
        <v>340</v>
      </c>
      <c r="K16" s="10">
        <v>14</v>
      </c>
      <c r="L16" s="2"/>
    </row>
    <row r="17" spans="1:11" ht="15">
      <c r="A17" s="9">
        <v>15</v>
      </c>
      <c r="B17" s="1">
        <v>44.48</v>
      </c>
      <c r="E17" s="2">
        <f>E$1*3</f>
        <v>82.5</v>
      </c>
      <c r="F17" s="35">
        <v>122.71</v>
      </c>
      <c r="G17" s="2">
        <f t="shared" si="0"/>
        <v>155.68</v>
      </c>
      <c r="H17" s="2">
        <f t="shared" si="1"/>
        <v>64.5</v>
      </c>
      <c r="J17" s="7">
        <f t="shared" si="2"/>
        <v>425.39</v>
      </c>
      <c r="K17" s="10">
        <v>15</v>
      </c>
    </row>
    <row r="18" spans="1:11" ht="15">
      <c r="A18" s="9">
        <v>16</v>
      </c>
      <c r="B18" s="1">
        <v>60.88</v>
      </c>
      <c r="E18" s="2">
        <f>E$1*3</f>
        <v>82.5</v>
      </c>
      <c r="F18" s="35">
        <v>58.94</v>
      </c>
      <c r="G18" s="2">
        <f t="shared" si="0"/>
        <v>213.08</v>
      </c>
      <c r="H18" s="2">
        <f t="shared" si="1"/>
        <v>88.28</v>
      </c>
      <c r="J18" s="7">
        <f t="shared" si="2"/>
        <v>442.79999999999995</v>
      </c>
      <c r="K18" s="10">
        <v>16</v>
      </c>
    </row>
    <row r="19" spans="1:11" ht="15">
      <c r="A19" s="9">
        <v>17</v>
      </c>
      <c r="B19" s="1">
        <v>29.26</v>
      </c>
      <c r="E19" s="2">
        <f>E$1*1</f>
        <v>27.5</v>
      </c>
      <c r="F19" s="35">
        <v>93.03</v>
      </c>
      <c r="G19" s="2">
        <f t="shared" si="0"/>
        <v>102.41</v>
      </c>
      <c r="H19" s="2">
        <f t="shared" si="1"/>
        <v>42.43</v>
      </c>
      <c r="J19" s="7">
        <f t="shared" si="2"/>
        <v>265.37</v>
      </c>
      <c r="K19" s="10">
        <v>17</v>
      </c>
    </row>
    <row r="20" spans="1:11" ht="15">
      <c r="A20" s="9">
        <v>18</v>
      </c>
      <c r="B20" s="1">
        <v>28.87</v>
      </c>
      <c r="E20" s="2">
        <f>E$1*1</f>
        <v>27.5</v>
      </c>
      <c r="F20" s="35">
        <v>30.37</v>
      </c>
      <c r="G20" s="2">
        <f t="shared" si="0"/>
        <v>101.05</v>
      </c>
      <c r="H20" s="2">
        <f t="shared" si="1"/>
        <v>41.86</v>
      </c>
      <c r="J20" s="7">
        <f t="shared" si="2"/>
        <v>200.78000000000003</v>
      </c>
      <c r="K20" s="10">
        <v>18</v>
      </c>
    </row>
    <row r="21" spans="1:11" ht="15">
      <c r="A21" s="9">
        <v>19</v>
      </c>
      <c r="B21" s="1">
        <v>28.88</v>
      </c>
      <c r="E21" s="2">
        <f>E$1*2</f>
        <v>55</v>
      </c>
      <c r="F21" s="35">
        <v>89.23</v>
      </c>
      <c r="G21" s="2">
        <f t="shared" si="0"/>
        <v>101.08</v>
      </c>
      <c r="H21" s="2">
        <f t="shared" si="1"/>
        <v>41.88</v>
      </c>
      <c r="J21" s="7">
        <f t="shared" si="2"/>
        <v>287.19</v>
      </c>
      <c r="K21" s="10">
        <v>19</v>
      </c>
    </row>
    <row r="22" spans="1:11" ht="15">
      <c r="A22" s="9">
        <v>20</v>
      </c>
      <c r="B22" s="1">
        <v>48.26</v>
      </c>
      <c r="E22" s="2">
        <f>E$1*2</f>
        <v>55</v>
      </c>
      <c r="F22" s="35">
        <v>96.83</v>
      </c>
      <c r="G22" s="2">
        <f t="shared" si="0"/>
        <v>168.91</v>
      </c>
      <c r="H22" s="2">
        <f t="shared" si="1"/>
        <v>69.98</v>
      </c>
      <c r="J22" s="7">
        <f t="shared" si="2"/>
        <v>390.72</v>
      </c>
      <c r="K22" s="10">
        <v>20</v>
      </c>
    </row>
    <row r="23" spans="1:11" ht="15">
      <c r="A23" s="9">
        <v>21</v>
      </c>
      <c r="B23" s="1">
        <v>28.79</v>
      </c>
      <c r="E23" s="2">
        <f>E$1*1</f>
        <v>27.5</v>
      </c>
      <c r="F23" s="35">
        <v>123.66</v>
      </c>
      <c r="G23" s="2">
        <f t="shared" si="0"/>
        <v>100.77</v>
      </c>
      <c r="H23" s="2">
        <f t="shared" si="1"/>
        <v>41.75</v>
      </c>
      <c r="J23" s="7">
        <f t="shared" si="2"/>
        <v>293.68</v>
      </c>
      <c r="K23" s="10">
        <v>21</v>
      </c>
    </row>
    <row r="24" spans="1:11" ht="15">
      <c r="A24" s="9">
        <v>22</v>
      </c>
      <c r="B24" s="1">
        <v>44.33</v>
      </c>
      <c r="E24" s="2">
        <f>E$1*1</f>
        <v>27.5</v>
      </c>
      <c r="F24" s="33">
        <v>121.56</v>
      </c>
      <c r="G24" s="2">
        <f t="shared" si="0"/>
        <v>155.16</v>
      </c>
      <c r="H24" s="2">
        <f t="shared" si="1"/>
        <v>64.28</v>
      </c>
      <c r="J24" s="7">
        <f t="shared" si="2"/>
        <v>368.5</v>
      </c>
      <c r="K24" s="10">
        <v>22</v>
      </c>
    </row>
    <row r="25" spans="1:11" ht="15">
      <c r="A25" s="9">
        <v>23</v>
      </c>
      <c r="B25" s="1">
        <v>60.72</v>
      </c>
      <c r="E25" s="2">
        <f>E$1*2</f>
        <v>55</v>
      </c>
      <c r="F25" s="35">
        <v>189.85</v>
      </c>
      <c r="G25" s="2">
        <f t="shared" si="0"/>
        <v>212.52</v>
      </c>
      <c r="H25" s="2">
        <f t="shared" si="1"/>
        <v>88.04</v>
      </c>
      <c r="J25" s="7">
        <f t="shared" si="2"/>
        <v>545.41</v>
      </c>
      <c r="K25" s="10">
        <v>23</v>
      </c>
    </row>
    <row r="26" spans="1:11" ht="15">
      <c r="A26" s="9">
        <v>24</v>
      </c>
      <c r="B26" s="1">
        <v>29.11</v>
      </c>
      <c r="E26" s="2">
        <f>E$1*1</f>
        <v>27.5</v>
      </c>
      <c r="F26" s="35">
        <v>67.6</v>
      </c>
      <c r="G26" s="2">
        <f t="shared" si="0"/>
        <v>101.89</v>
      </c>
      <c r="H26" s="2">
        <f t="shared" si="1"/>
        <v>42.21</v>
      </c>
      <c r="J26" s="7">
        <f t="shared" si="2"/>
        <v>239.20000000000002</v>
      </c>
      <c r="K26" s="10">
        <v>24</v>
      </c>
    </row>
    <row r="27" spans="1:11" ht="15">
      <c r="A27" s="9">
        <v>25</v>
      </c>
      <c r="B27" s="1">
        <v>28.79</v>
      </c>
      <c r="E27" s="2">
        <f>E$1*1</f>
        <v>27.5</v>
      </c>
      <c r="F27" s="35">
        <v>62.67</v>
      </c>
      <c r="G27" s="2">
        <f t="shared" si="0"/>
        <v>100.77</v>
      </c>
      <c r="H27" s="2">
        <f t="shared" si="1"/>
        <v>41.75</v>
      </c>
      <c r="J27" s="7">
        <f t="shared" si="2"/>
        <v>232.69</v>
      </c>
      <c r="K27" s="10">
        <v>25</v>
      </c>
    </row>
    <row r="28" spans="1:11" ht="15">
      <c r="A28" s="9">
        <v>26</v>
      </c>
      <c r="B28" s="1">
        <v>28.98</v>
      </c>
      <c r="E28" s="2">
        <f>E$1*2</f>
        <v>55</v>
      </c>
      <c r="F28" s="35">
        <v>93.05</v>
      </c>
      <c r="G28" s="2">
        <f t="shared" si="0"/>
        <v>101.43</v>
      </c>
      <c r="H28" s="2">
        <f t="shared" si="1"/>
        <v>42.02</v>
      </c>
      <c r="J28" s="7">
        <f t="shared" si="2"/>
        <v>291.5</v>
      </c>
      <c r="K28" s="10">
        <v>26</v>
      </c>
    </row>
    <row r="29" spans="1:11" ht="15">
      <c r="A29" s="9">
        <v>27</v>
      </c>
      <c r="B29" s="1">
        <v>48.26</v>
      </c>
      <c r="E29" s="2">
        <f>E$1*2</f>
        <v>55</v>
      </c>
      <c r="F29" s="35">
        <v>191.63</v>
      </c>
      <c r="G29" s="2">
        <f t="shared" si="0"/>
        <v>168.91</v>
      </c>
      <c r="H29" s="2">
        <f t="shared" si="1"/>
        <v>69.98</v>
      </c>
      <c r="J29" s="7">
        <f t="shared" si="2"/>
        <v>485.52</v>
      </c>
      <c r="K29" s="10">
        <v>27</v>
      </c>
    </row>
    <row r="30" spans="1:11" ht="15">
      <c r="A30" s="9">
        <v>28</v>
      </c>
      <c r="B30" s="1">
        <v>28.95</v>
      </c>
      <c r="E30" s="2">
        <f>E$1*1</f>
        <v>27.5</v>
      </c>
      <c r="F30" s="35">
        <v>80.08</v>
      </c>
      <c r="G30" s="2">
        <f t="shared" si="0"/>
        <v>101.33</v>
      </c>
      <c r="H30" s="2">
        <f t="shared" si="1"/>
        <v>41.98</v>
      </c>
      <c r="J30" s="7">
        <f t="shared" si="2"/>
        <v>250.89</v>
      </c>
      <c r="K30" s="10">
        <v>28</v>
      </c>
    </row>
    <row r="31" spans="1:13" ht="15">
      <c r="A31" s="9">
        <v>29</v>
      </c>
      <c r="B31" s="1">
        <v>33.54</v>
      </c>
      <c r="E31" s="2">
        <f>E$1*2</f>
        <v>55</v>
      </c>
      <c r="F31" s="34">
        <v>88.98</v>
      </c>
      <c r="G31" s="2">
        <f t="shared" si="0"/>
        <v>117.39</v>
      </c>
      <c r="H31" s="2">
        <f t="shared" si="1"/>
        <v>48.63</v>
      </c>
      <c r="J31" s="7">
        <f t="shared" si="2"/>
        <v>310</v>
      </c>
      <c r="K31" s="10">
        <v>29</v>
      </c>
      <c r="M31" s="37"/>
    </row>
    <row r="32" spans="1:11" ht="15">
      <c r="A32" s="9">
        <v>30</v>
      </c>
      <c r="B32" s="1">
        <v>51.18</v>
      </c>
      <c r="E32" s="2">
        <f>E$1*1</f>
        <v>27.5</v>
      </c>
      <c r="F32" s="35">
        <v>91.75</v>
      </c>
      <c r="G32" s="2">
        <f t="shared" si="0"/>
        <v>179.13</v>
      </c>
      <c r="H32" s="2">
        <f t="shared" si="1"/>
        <v>74.21</v>
      </c>
      <c r="J32" s="7">
        <f t="shared" si="2"/>
        <v>372.59</v>
      </c>
      <c r="K32" s="10">
        <v>30</v>
      </c>
    </row>
    <row r="33" spans="1:11" ht="15.75" thickBot="1">
      <c r="A33" s="11">
        <v>31</v>
      </c>
      <c r="B33" s="1">
        <v>42.39</v>
      </c>
      <c r="E33" s="2">
        <f>E$1*4</f>
        <v>110</v>
      </c>
      <c r="F33" s="35">
        <v>109.05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428.89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10656.220000000001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0</v>
      </c>
      <c r="E36" s="19">
        <f>SUM(E3:E33)</f>
        <v>1457.5</v>
      </c>
      <c r="F36" s="20">
        <f>SUM(F3:F33)</f>
        <v>3096.9000000000005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10656.219999999998</v>
      </c>
    </row>
    <row r="38" ht="15">
      <c r="E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7">
      <selection activeCell="O41" sqref="O41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35">
        <v>59.55</v>
      </c>
      <c r="G3" s="2">
        <f>+ROUND(B3*3.5,2)</f>
        <v>162.54</v>
      </c>
      <c r="H3" s="2">
        <f>+ROUND(B3*1.45,2)</f>
        <v>67.34</v>
      </c>
      <c r="J3" s="7">
        <f>SUM(D3:I3)</f>
        <v>298.42999999999995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35">
        <v>68.33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244.89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35">
        <v>56.46</v>
      </c>
      <c r="G5" s="2">
        <f t="shared" si="0"/>
        <v>219.91</v>
      </c>
      <c r="H5" s="2">
        <f t="shared" si="1"/>
        <v>91.1</v>
      </c>
      <c r="J5" s="7">
        <f t="shared" si="2"/>
        <v>394.47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35">
        <v>81.57</v>
      </c>
      <c r="G6" s="2">
        <f t="shared" si="0"/>
        <v>102.76</v>
      </c>
      <c r="H6" s="2">
        <f t="shared" si="1"/>
        <v>42.57</v>
      </c>
      <c r="J6" s="7">
        <f t="shared" si="2"/>
        <v>235.89999999999998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35">
        <v>58.3</v>
      </c>
      <c r="G7" s="2">
        <f t="shared" si="0"/>
        <v>160.93</v>
      </c>
      <c r="H7" s="2">
        <f t="shared" si="1"/>
        <v>66.67</v>
      </c>
      <c r="J7" s="7">
        <f t="shared" si="2"/>
        <v>294.90000000000003</v>
      </c>
      <c r="K7" s="10">
        <v>5</v>
      </c>
    </row>
    <row r="8" spans="1:11" ht="15">
      <c r="A8" s="9">
        <v>6</v>
      </c>
      <c r="B8" s="1">
        <v>34.05</v>
      </c>
      <c r="E8" s="2">
        <v>9</v>
      </c>
      <c r="F8" s="35">
        <v>99.04</v>
      </c>
      <c r="G8" s="2">
        <f t="shared" si="0"/>
        <v>119.18</v>
      </c>
      <c r="H8" s="2">
        <f t="shared" si="1"/>
        <v>49.37</v>
      </c>
      <c r="J8" s="7">
        <f t="shared" si="2"/>
        <v>276.59000000000003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35">
        <v>195.66</v>
      </c>
      <c r="G9" s="2">
        <f t="shared" si="0"/>
        <v>222.57</v>
      </c>
      <c r="H9" s="2">
        <f t="shared" si="1"/>
        <v>92.21</v>
      </c>
      <c r="J9" s="7">
        <f t="shared" si="2"/>
        <v>519.44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35">
        <v>64.39</v>
      </c>
      <c r="G10" s="2">
        <f t="shared" si="0"/>
        <v>99.86</v>
      </c>
      <c r="H10" s="2">
        <f t="shared" si="1"/>
        <v>41.37</v>
      </c>
      <c r="J10" s="7">
        <f t="shared" si="2"/>
        <v>214.62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 s="35">
        <v>69.61</v>
      </c>
      <c r="G11" s="2">
        <f t="shared" si="0"/>
        <v>101.68</v>
      </c>
      <c r="H11" s="2">
        <f t="shared" si="1"/>
        <v>42.12</v>
      </c>
      <c r="J11" s="7">
        <f t="shared" si="2"/>
        <v>222.41000000000003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35">
        <v>63.79</v>
      </c>
      <c r="G12" s="2">
        <f t="shared" si="0"/>
        <v>155.47</v>
      </c>
      <c r="H12" s="2">
        <f t="shared" si="1"/>
        <v>64.41</v>
      </c>
      <c r="J12" s="7">
        <f t="shared" si="2"/>
        <v>301.66999999999996</v>
      </c>
      <c r="K12" s="10">
        <v>10</v>
      </c>
    </row>
    <row r="13" spans="1:11" ht="15">
      <c r="A13" s="9">
        <v>11</v>
      </c>
      <c r="B13" s="1">
        <v>58.99</v>
      </c>
      <c r="E13" s="2">
        <v>18</v>
      </c>
      <c r="F13" s="35">
        <v>194.91</v>
      </c>
      <c r="G13" s="2">
        <f t="shared" si="0"/>
        <v>206.47</v>
      </c>
      <c r="H13" s="2">
        <f t="shared" si="1"/>
        <v>85.54</v>
      </c>
      <c r="J13" s="7">
        <f t="shared" si="2"/>
        <v>504.92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35">
        <v>135.67</v>
      </c>
      <c r="G14" s="2">
        <f t="shared" si="0"/>
        <v>108.43</v>
      </c>
      <c r="H14" s="2">
        <f t="shared" si="1"/>
        <v>44.92</v>
      </c>
      <c r="J14" s="7">
        <f t="shared" si="2"/>
        <v>316.02000000000004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35">
        <v>98.92</v>
      </c>
      <c r="G15" s="2">
        <f t="shared" si="0"/>
        <v>103.53</v>
      </c>
      <c r="H15" s="2">
        <f t="shared" si="1"/>
        <v>42.89</v>
      </c>
      <c r="J15" s="7">
        <f t="shared" si="2"/>
        <v>272.34</v>
      </c>
      <c r="K15" s="10">
        <v>13</v>
      </c>
    </row>
    <row r="16" spans="1:14" ht="15">
      <c r="A16" s="9">
        <v>14</v>
      </c>
      <c r="B16" s="1">
        <v>29.35</v>
      </c>
      <c r="E16" s="2">
        <v>9</v>
      </c>
      <c r="F16" s="33">
        <v>145.71</v>
      </c>
      <c r="G16" s="2">
        <f t="shared" si="0"/>
        <v>102.73</v>
      </c>
      <c r="H16" s="2">
        <f t="shared" si="1"/>
        <v>42.56</v>
      </c>
      <c r="J16" s="7">
        <f t="shared" si="2"/>
        <v>300</v>
      </c>
      <c r="K16" s="10">
        <v>14</v>
      </c>
      <c r="L16" s="2"/>
      <c r="N16" s="2"/>
    </row>
    <row r="17" spans="1:11" ht="15">
      <c r="A17" s="9">
        <v>15</v>
      </c>
      <c r="B17" s="1">
        <v>44.48</v>
      </c>
      <c r="E17" s="2">
        <v>27</v>
      </c>
      <c r="F17" s="35">
        <v>122.71</v>
      </c>
      <c r="G17" s="2">
        <f t="shared" si="0"/>
        <v>155.68</v>
      </c>
      <c r="H17" s="2">
        <f t="shared" si="1"/>
        <v>64.5</v>
      </c>
      <c r="J17" s="7">
        <f t="shared" si="2"/>
        <v>369.89</v>
      </c>
      <c r="K17" s="10">
        <v>15</v>
      </c>
    </row>
    <row r="18" spans="1:14" ht="15">
      <c r="A18" s="9">
        <v>16</v>
      </c>
      <c r="B18" s="1">
        <v>60.88</v>
      </c>
      <c r="E18" s="2">
        <v>27</v>
      </c>
      <c r="F18" s="35">
        <v>58.94</v>
      </c>
      <c r="G18" s="2">
        <f t="shared" si="0"/>
        <v>213.08</v>
      </c>
      <c r="H18" s="2">
        <f t="shared" si="1"/>
        <v>88.28</v>
      </c>
      <c r="J18" s="7">
        <f t="shared" si="2"/>
        <v>387.29999999999995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v>9</v>
      </c>
      <c r="F19" s="35">
        <v>93.03</v>
      </c>
      <c r="G19" s="2">
        <f t="shared" si="0"/>
        <v>102.41</v>
      </c>
      <c r="H19" s="2">
        <f t="shared" si="1"/>
        <v>42.43</v>
      </c>
      <c r="J19" s="7">
        <f t="shared" si="2"/>
        <v>246.87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35">
        <v>30.37</v>
      </c>
      <c r="G20" s="2">
        <f t="shared" si="0"/>
        <v>101.05</v>
      </c>
      <c r="H20" s="2">
        <f t="shared" si="1"/>
        <v>41.86</v>
      </c>
      <c r="J20" s="7">
        <f t="shared" si="2"/>
        <v>182.28000000000003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35">
        <v>89.23</v>
      </c>
      <c r="G21" s="2">
        <f t="shared" si="0"/>
        <v>101.08</v>
      </c>
      <c r="H21" s="2">
        <f t="shared" si="1"/>
        <v>41.88</v>
      </c>
      <c r="J21" s="7">
        <f t="shared" si="2"/>
        <v>250.19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35">
        <v>96.83</v>
      </c>
      <c r="G22" s="2">
        <f t="shared" si="0"/>
        <v>168.91</v>
      </c>
      <c r="H22" s="2">
        <f t="shared" si="1"/>
        <v>69.98</v>
      </c>
      <c r="J22" s="7">
        <f t="shared" si="2"/>
        <v>353.72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35">
        <v>123.66</v>
      </c>
      <c r="G23" s="2">
        <f t="shared" si="0"/>
        <v>100.77</v>
      </c>
      <c r="H23" s="2">
        <f t="shared" si="1"/>
        <v>41.75</v>
      </c>
      <c r="J23" s="7">
        <f t="shared" si="2"/>
        <v>275.18</v>
      </c>
      <c r="K23" s="10">
        <v>21</v>
      </c>
    </row>
    <row r="24" spans="1:11" ht="15">
      <c r="A24" s="9">
        <v>22</v>
      </c>
      <c r="B24" s="1">
        <v>44.33</v>
      </c>
      <c r="D24" s="2"/>
      <c r="E24" s="2">
        <v>9</v>
      </c>
      <c r="F24" s="33">
        <v>121.56</v>
      </c>
      <c r="G24" s="2">
        <f t="shared" si="0"/>
        <v>155.16</v>
      </c>
      <c r="H24" s="2">
        <f t="shared" si="1"/>
        <v>64.28</v>
      </c>
      <c r="J24" s="7">
        <f t="shared" si="2"/>
        <v>350</v>
      </c>
      <c r="K24" s="10">
        <v>22</v>
      </c>
    </row>
    <row r="25" spans="1:11" ht="15">
      <c r="A25" s="9">
        <v>23</v>
      </c>
      <c r="B25" s="1">
        <v>60.72</v>
      </c>
      <c r="D25" s="2"/>
      <c r="E25" s="2">
        <v>18</v>
      </c>
      <c r="F25" s="35">
        <v>189.85</v>
      </c>
      <c r="G25" s="2">
        <f t="shared" si="0"/>
        <v>212.52</v>
      </c>
      <c r="H25" s="2">
        <f t="shared" si="1"/>
        <v>88.04</v>
      </c>
      <c r="J25" s="7">
        <f t="shared" si="2"/>
        <v>508.41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35">
        <v>67.6</v>
      </c>
      <c r="G26" s="2">
        <f t="shared" si="0"/>
        <v>101.89</v>
      </c>
      <c r="H26" s="2">
        <f t="shared" si="1"/>
        <v>42.21</v>
      </c>
      <c r="J26" s="7">
        <f t="shared" si="2"/>
        <v>220.70000000000002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35">
        <v>62.67</v>
      </c>
      <c r="G27" s="2">
        <f t="shared" si="0"/>
        <v>100.77</v>
      </c>
      <c r="H27" s="2">
        <f t="shared" si="1"/>
        <v>41.75</v>
      </c>
      <c r="J27" s="7">
        <f t="shared" si="2"/>
        <v>214.19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35">
        <v>93.05</v>
      </c>
      <c r="G28" s="2">
        <f t="shared" si="0"/>
        <v>101.43</v>
      </c>
      <c r="H28" s="2">
        <f t="shared" si="1"/>
        <v>42.02</v>
      </c>
      <c r="J28" s="7">
        <f t="shared" si="2"/>
        <v>254.50000000000003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35">
        <v>191.63</v>
      </c>
      <c r="G29" s="2">
        <f t="shared" si="0"/>
        <v>168.91</v>
      </c>
      <c r="H29" s="2">
        <f t="shared" si="1"/>
        <v>69.98</v>
      </c>
      <c r="J29" s="7">
        <f t="shared" si="2"/>
        <v>448.52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35">
        <v>80.08</v>
      </c>
      <c r="G30" s="2">
        <f t="shared" si="0"/>
        <v>101.33</v>
      </c>
      <c r="H30" s="2">
        <f t="shared" si="1"/>
        <v>41.98</v>
      </c>
      <c r="J30" s="7">
        <f t="shared" si="2"/>
        <v>232.39</v>
      </c>
      <c r="K30" s="10">
        <v>28</v>
      </c>
    </row>
    <row r="31" spans="1:15" ht="15">
      <c r="A31" s="9">
        <v>29</v>
      </c>
      <c r="B31" s="1">
        <v>33.54</v>
      </c>
      <c r="D31" s="2"/>
      <c r="E31" s="30">
        <v>18</v>
      </c>
      <c r="F31" s="34">
        <v>85.98</v>
      </c>
      <c r="G31" s="2">
        <f t="shared" si="0"/>
        <v>117.39</v>
      </c>
      <c r="H31" s="2">
        <f t="shared" si="1"/>
        <v>48.63</v>
      </c>
      <c r="J31" s="7">
        <f t="shared" si="2"/>
        <v>270</v>
      </c>
      <c r="K31" s="10">
        <v>29</v>
      </c>
      <c r="N31" s="36"/>
      <c r="O31" s="37"/>
    </row>
    <row r="32" spans="1:11" ht="15">
      <c r="A32" s="9">
        <v>30</v>
      </c>
      <c r="B32" s="1">
        <v>51.18</v>
      </c>
      <c r="D32" s="2"/>
      <c r="E32" s="30">
        <v>18</v>
      </c>
      <c r="F32" s="35">
        <v>91.75</v>
      </c>
      <c r="G32" s="2">
        <f t="shared" si="0"/>
        <v>179.13</v>
      </c>
      <c r="H32" s="2">
        <f t="shared" si="1"/>
        <v>74.21</v>
      </c>
      <c r="J32" s="7">
        <f t="shared" si="2"/>
        <v>363.09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35">
        <v>109.05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354.89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9678.72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0</v>
      </c>
      <c r="E36" s="19">
        <f>SUM(E3:E33)</f>
        <v>477</v>
      </c>
      <c r="F36" s="20">
        <f>SUM(F3:F33)</f>
        <v>3099.9000000000005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9678.719999999998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F33" sqref="F3:F33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35">
        <v>59.55</v>
      </c>
      <c r="G3" s="2">
        <f>+ROUND(B3*3.5,2)</f>
        <v>162.54</v>
      </c>
      <c r="H3" s="2">
        <f>+ROUND(B3*1.45,2)</f>
        <v>67.34</v>
      </c>
      <c r="J3" s="7">
        <f>SUM(D3:I3)</f>
        <v>298.42999999999995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35">
        <v>68.33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244.89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35">
        <v>56.46</v>
      </c>
      <c r="G5" s="2">
        <f t="shared" si="0"/>
        <v>219.91</v>
      </c>
      <c r="H5" s="2">
        <f t="shared" si="1"/>
        <v>91.1</v>
      </c>
      <c r="J5" s="7">
        <f t="shared" si="2"/>
        <v>394.47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35">
        <v>81.57</v>
      </c>
      <c r="G6" s="2">
        <f t="shared" si="0"/>
        <v>102.76</v>
      </c>
      <c r="H6" s="2">
        <f t="shared" si="1"/>
        <v>42.57</v>
      </c>
      <c r="J6" s="7">
        <f t="shared" si="2"/>
        <v>235.89999999999998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35">
        <v>58.3</v>
      </c>
      <c r="G7" s="2">
        <f t="shared" si="0"/>
        <v>160.93</v>
      </c>
      <c r="H7" s="2">
        <f t="shared" si="1"/>
        <v>66.67</v>
      </c>
      <c r="J7" s="7">
        <f t="shared" si="2"/>
        <v>294.90000000000003</v>
      </c>
      <c r="K7" s="10">
        <v>5</v>
      </c>
    </row>
    <row r="8" spans="1:11" ht="15">
      <c r="A8" s="9">
        <v>6</v>
      </c>
      <c r="B8" s="1">
        <v>34.05</v>
      </c>
      <c r="E8" s="2">
        <v>9</v>
      </c>
      <c r="F8" s="35">
        <v>99.04</v>
      </c>
      <c r="G8" s="2">
        <f t="shared" si="0"/>
        <v>119.18</v>
      </c>
      <c r="H8" s="2">
        <f t="shared" si="1"/>
        <v>49.37</v>
      </c>
      <c r="J8" s="7">
        <f t="shared" si="2"/>
        <v>276.59000000000003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35">
        <v>195.66</v>
      </c>
      <c r="G9" s="2">
        <f t="shared" si="0"/>
        <v>222.57</v>
      </c>
      <c r="H9" s="2">
        <f t="shared" si="1"/>
        <v>92.21</v>
      </c>
      <c r="J9" s="7">
        <f t="shared" si="2"/>
        <v>519.44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35">
        <v>64.39</v>
      </c>
      <c r="G10" s="2">
        <f t="shared" si="0"/>
        <v>99.86</v>
      </c>
      <c r="H10" s="2">
        <f t="shared" si="1"/>
        <v>41.37</v>
      </c>
      <c r="J10" s="7">
        <f t="shared" si="2"/>
        <v>214.62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 s="35">
        <v>69.61</v>
      </c>
      <c r="G11" s="2">
        <f t="shared" si="0"/>
        <v>101.68</v>
      </c>
      <c r="H11" s="2">
        <f t="shared" si="1"/>
        <v>42.12</v>
      </c>
      <c r="J11" s="7">
        <f t="shared" si="2"/>
        <v>222.41000000000003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35">
        <v>63.79</v>
      </c>
      <c r="G12" s="2">
        <f t="shared" si="0"/>
        <v>155.47</v>
      </c>
      <c r="H12" s="2">
        <f t="shared" si="1"/>
        <v>64.41</v>
      </c>
      <c r="J12" s="7">
        <f t="shared" si="2"/>
        <v>301.66999999999996</v>
      </c>
      <c r="K12" s="10">
        <v>10</v>
      </c>
    </row>
    <row r="13" spans="1:11" ht="15">
      <c r="A13" s="9">
        <v>11</v>
      </c>
      <c r="B13" s="1">
        <v>58.99</v>
      </c>
      <c r="E13" s="2">
        <v>18</v>
      </c>
      <c r="F13" s="35">
        <v>194.91</v>
      </c>
      <c r="G13" s="2">
        <f t="shared" si="0"/>
        <v>206.47</v>
      </c>
      <c r="H13" s="2">
        <f t="shared" si="1"/>
        <v>85.54</v>
      </c>
      <c r="J13" s="7">
        <f t="shared" si="2"/>
        <v>504.92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35">
        <v>135.67</v>
      </c>
      <c r="G14" s="2">
        <f t="shared" si="0"/>
        <v>108.43</v>
      </c>
      <c r="H14" s="2">
        <f t="shared" si="1"/>
        <v>44.92</v>
      </c>
      <c r="J14" s="7">
        <f t="shared" si="2"/>
        <v>316.02000000000004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35">
        <v>98.92</v>
      </c>
      <c r="G15" s="2">
        <f t="shared" si="0"/>
        <v>103.53</v>
      </c>
      <c r="H15" s="2">
        <f t="shared" si="1"/>
        <v>42.89</v>
      </c>
      <c r="J15" s="7">
        <f t="shared" si="2"/>
        <v>272.34</v>
      </c>
      <c r="K15" s="10">
        <v>13</v>
      </c>
    </row>
    <row r="16" spans="1:14" ht="15">
      <c r="A16" s="9">
        <v>14</v>
      </c>
      <c r="B16" s="1">
        <v>29.35</v>
      </c>
      <c r="E16" s="2">
        <v>9</v>
      </c>
      <c r="F16" s="33">
        <v>145.71</v>
      </c>
      <c r="G16" s="2">
        <f t="shared" si="0"/>
        <v>102.73</v>
      </c>
      <c r="H16" s="2">
        <f t="shared" si="1"/>
        <v>42.56</v>
      </c>
      <c r="J16" s="7">
        <f t="shared" si="2"/>
        <v>300</v>
      </c>
      <c r="K16" s="10">
        <v>14</v>
      </c>
      <c r="L16" s="2"/>
      <c r="N16" s="2"/>
    </row>
    <row r="17" spans="1:11" ht="15">
      <c r="A17" s="9">
        <v>15</v>
      </c>
      <c r="B17" s="1">
        <v>44.48</v>
      </c>
      <c r="E17" s="2">
        <v>27</v>
      </c>
      <c r="F17" s="35">
        <v>122.71</v>
      </c>
      <c r="G17" s="2">
        <f t="shared" si="0"/>
        <v>155.68</v>
      </c>
      <c r="H17" s="2">
        <f t="shared" si="1"/>
        <v>64.5</v>
      </c>
      <c r="J17" s="7">
        <f t="shared" si="2"/>
        <v>369.89</v>
      </c>
      <c r="K17" s="10">
        <v>15</v>
      </c>
    </row>
    <row r="18" spans="1:14" ht="15">
      <c r="A18" s="9">
        <v>16</v>
      </c>
      <c r="B18" s="1">
        <v>60.88</v>
      </c>
      <c r="E18" s="2">
        <v>27</v>
      </c>
      <c r="F18" s="35">
        <v>58.94</v>
      </c>
      <c r="G18" s="2">
        <f t="shared" si="0"/>
        <v>213.08</v>
      </c>
      <c r="H18" s="2">
        <f t="shared" si="1"/>
        <v>88.28</v>
      </c>
      <c r="J18" s="7">
        <f t="shared" si="2"/>
        <v>387.29999999999995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v>9</v>
      </c>
      <c r="F19" s="35">
        <v>93.03</v>
      </c>
      <c r="G19" s="2">
        <f t="shared" si="0"/>
        <v>102.41</v>
      </c>
      <c r="H19" s="2">
        <f t="shared" si="1"/>
        <v>42.43</v>
      </c>
      <c r="J19" s="7">
        <f t="shared" si="2"/>
        <v>246.87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35">
        <v>30.37</v>
      </c>
      <c r="G20" s="2">
        <f t="shared" si="0"/>
        <v>101.05</v>
      </c>
      <c r="H20" s="2">
        <f t="shared" si="1"/>
        <v>41.86</v>
      </c>
      <c r="J20" s="7">
        <f t="shared" si="2"/>
        <v>182.28000000000003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35">
        <v>89.23</v>
      </c>
      <c r="G21" s="2">
        <f t="shared" si="0"/>
        <v>101.08</v>
      </c>
      <c r="H21" s="2">
        <f t="shared" si="1"/>
        <v>41.88</v>
      </c>
      <c r="J21" s="7">
        <f t="shared" si="2"/>
        <v>250.19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35">
        <v>96.83</v>
      </c>
      <c r="G22" s="2">
        <f t="shared" si="0"/>
        <v>168.91</v>
      </c>
      <c r="H22" s="2">
        <f t="shared" si="1"/>
        <v>69.98</v>
      </c>
      <c r="J22" s="7">
        <f t="shared" si="2"/>
        <v>353.72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35">
        <v>123.66</v>
      </c>
      <c r="G23" s="2">
        <f t="shared" si="0"/>
        <v>100.77</v>
      </c>
      <c r="H23" s="2">
        <f t="shared" si="1"/>
        <v>41.75</v>
      </c>
      <c r="J23" s="7">
        <f t="shared" si="2"/>
        <v>275.18</v>
      </c>
      <c r="K23" s="10">
        <v>21</v>
      </c>
    </row>
    <row r="24" spans="1:11" ht="15">
      <c r="A24" s="9">
        <v>22</v>
      </c>
      <c r="B24" s="1">
        <v>44.33</v>
      </c>
      <c r="D24" s="2"/>
      <c r="E24" s="2">
        <v>9</v>
      </c>
      <c r="F24" s="35">
        <v>132.79</v>
      </c>
      <c r="G24" s="2">
        <f t="shared" si="0"/>
        <v>155.16</v>
      </c>
      <c r="H24" s="2">
        <f t="shared" si="1"/>
        <v>64.28</v>
      </c>
      <c r="J24" s="7">
        <f t="shared" si="2"/>
        <v>361.23</v>
      </c>
      <c r="K24" s="10">
        <v>22</v>
      </c>
    </row>
    <row r="25" spans="1:11" ht="15">
      <c r="A25" s="9">
        <v>23</v>
      </c>
      <c r="B25" s="1">
        <v>60.72</v>
      </c>
      <c r="D25" s="2"/>
      <c r="E25" s="2">
        <v>18</v>
      </c>
      <c r="F25" s="35">
        <v>189.85</v>
      </c>
      <c r="G25" s="2">
        <f t="shared" si="0"/>
        <v>212.52</v>
      </c>
      <c r="H25" s="2">
        <f t="shared" si="1"/>
        <v>88.04</v>
      </c>
      <c r="J25" s="7">
        <f t="shared" si="2"/>
        <v>508.41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35">
        <v>67.6</v>
      </c>
      <c r="G26" s="2">
        <f t="shared" si="0"/>
        <v>101.89</v>
      </c>
      <c r="H26" s="2">
        <f t="shared" si="1"/>
        <v>42.21</v>
      </c>
      <c r="J26" s="7">
        <f t="shared" si="2"/>
        <v>220.70000000000002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35">
        <v>62.67</v>
      </c>
      <c r="G27" s="2">
        <f t="shared" si="0"/>
        <v>100.77</v>
      </c>
      <c r="H27" s="2">
        <f t="shared" si="1"/>
        <v>41.75</v>
      </c>
      <c r="J27" s="7">
        <f t="shared" si="2"/>
        <v>214.19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35">
        <v>93.05</v>
      </c>
      <c r="G28" s="2">
        <f t="shared" si="0"/>
        <v>101.43</v>
      </c>
      <c r="H28" s="2">
        <f t="shared" si="1"/>
        <v>42.02</v>
      </c>
      <c r="J28" s="7">
        <f t="shared" si="2"/>
        <v>254.50000000000003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35">
        <v>191.63</v>
      </c>
      <c r="G29" s="2">
        <f t="shared" si="0"/>
        <v>168.91</v>
      </c>
      <c r="H29" s="2">
        <f t="shared" si="1"/>
        <v>69.98</v>
      </c>
      <c r="J29" s="7">
        <f t="shared" si="2"/>
        <v>448.52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35">
        <v>80.08</v>
      </c>
      <c r="G30" s="2">
        <f t="shared" si="0"/>
        <v>101.33</v>
      </c>
      <c r="H30" s="2">
        <f t="shared" si="1"/>
        <v>41.98</v>
      </c>
      <c r="J30" s="7">
        <f t="shared" si="2"/>
        <v>232.39</v>
      </c>
      <c r="K30" s="10">
        <v>28</v>
      </c>
    </row>
    <row r="31" spans="1:15" ht="15">
      <c r="A31" s="9">
        <v>29</v>
      </c>
      <c r="B31" s="1">
        <v>33.54</v>
      </c>
      <c r="D31" s="2"/>
      <c r="E31" s="30">
        <v>18</v>
      </c>
      <c r="F31" s="34">
        <v>85.98</v>
      </c>
      <c r="G31" s="2">
        <f t="shared" si="0"/>
        <v>117.39</v>
      </c>
      <c r="H31" s="2">
        <f t="shared" si="1"/>
        <v>48.63</v>
      </c>
      <c r="J31" s="7">
        <f t="shared" si="2"/>
        <v>270</v>
      </c>
      <c r="K31" s="10">
        <v>29</v>
      </c>
      <c r="N31" s="36"/>
      <c r="O31" s="37"/>
    </row>
    <row r="32" spans="1:11" ht="15">
      <c r="A32" s="9">
        <v>30</v>
      </c>
      <c r="B32" s="1">
        <v>51.18</v>
      </c>
      <c r="D32" s="2"/>
      <c r="E32" s="30">
        <v>18</v>
      </c>
      <c r="F32" s="35">
        <v>91.75</v>
      </c>
      <c r="G32" s="2">
        <f t="shared" si="0"/>
        <v>179.13</v>
      </c>
      <c r="H32" s="2">
        <f t="shared" si="1"/>
        <v>74.21</v>
      </c>
      <c r="J32" s="7">
        <f t="shared" si="2"/>
        <v>363.09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35">
        <v>109.05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354.89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9689.949999999999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0</v>
      </c>
      <c r="E36" s="19">
        <f>SUM(E3:E33)</f>
        <v>477</v>
      </c>
      <c r="F36" s="20">
        <f>SUM(F3:F33)</f>
        <v>3111.1300000000006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9689.949999999999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3" sqref="F3:F33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35">
        <v>65.12</v>
      </c>
      <c r="G3" s="2">
        <f>+ROUND(B3*3.5,2)</f>
        <v>162.54</v>
      </c>
      <c r="H3" s="2">
        <f>+ROUND(B3*1.45,2)</f>
        <v>67.34</v>
      </c>
      <c r="J3" s="7">
        <f>SUM(D3:I3)</f>
        <v>304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35">
        <v>70.14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246.7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35">
        <v>56.73</v>
      </c>
      <c r="G5" s="2">
        <f t="shared" si="0"/>
        <v>219.91</v>
      </c>
      <c r="H5" s="2">
        <f t="shared" si="1"/>
        <v>91.1</v>
      </c>
      <c r="J5" s="7">
        <f t="shared" si="2"/>
        <v>394.74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35">
        <v>80.54</v>
      </c>
      <c r="G6" s="2">
        <f t="shared" si="0"/>
        <v>102.76</v>
      </c>
      <c r="H6" s="2">
        <f t="shared" si="1"/>
        <v>42.57</v>
      </c>
      <c r="J6" s="7">
        <f t="shared" si="2"/>
        <v>234.87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35">
        <v>29.27</v>
      </c>
      <c r="G7" s="2">
        <f t="shared" si="0"/>
        <v>160.93</v>
      </c>
      <c r="H7" s="2">
        <f t="shared" si="1"/>
        <v>66.67</v>
      </c>
      <c r="J7" s="7">
        <f t="shared" si="2"/>
        <v>265.87</v>
      </c>
      <c r="K7" s="10">
        <v>5</v>
      </c>
    </row>
    <row r="8" spans="1:11" ht="15">
      <c r="A8" s="9">
        <v>6</v>
      </c>
      <c r="B8" s="1">
        <v>34.05</v>
      </c>
      <c r="E8" s="2">
        <v>9</v>
      </c>
      <c r="F8" s="35">
        <v>55.43</v>
      </c>
      <c r="G8" s="2">
        <f t="shared" si="0"/>
        <v>119.18</v>
      </c>
      <c r="H8" s="2">
        <f t="shared" si="1"/>
        <v>49.37</v>
      </c>
      <c r="J8" s="7">
        <f t="shared" si="2"/>
        <v>232.98000000000002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35">
        <v>186.21</v>
      </c>
      <c r="G9" s="2">
        <f t="shared" si="0"/>
        <v>222.57</v>
      </c>
      <c r="H9" s="2">
        <f t="shared" si="1"/>
        <v>92.21</v>
      </c>
      <c r="J9" s="7">
        <f t="shared" si="2"/>
        <v>509.98999999999995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35">
        <v>84.46</v>
      </c>
      <c r="G10" s="2">
        <f t="shared" si="0"/>
        <v>99.86</v>
      </c>
      <c r="H10" s="2">
        <f t="shared" si="1"/>
        <v>41.37</v>
      </c>
      <c r="J10" s="7">
        <f t="shared" si="2"/>
        <v>234.69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 s="35">
        <v>84.99</v>
      </c>
      <c r="G11" s="2">
        <f t="shared" si="0"/>
        <v>101.68</v>
      </c>
      <c r="H11" s="2">
        <f t="shared" si="1"/>
        <v>42.12</v>
      </c>
      <c r="J11" s="7">
        <f t="shared" si="2"/>
        <v>237.79000000000002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35">
        <v>49.01</v>
      </c>
      <c r="G12" s="2">
        <f t="shared" si="0"/>
        <v>155.47</v>
      </c>
      <c r="H12" s="2">
        <f t="shared" si="1"/>
        <v>64.41</v>
      </c>
      <c r="J12" s="7">
        <f t="shared" si="2"/>
        <v>286.89</v>
      </c>
      <c r="K12" s="10">
        <v>10</v>
      </c>
    </row>
    <row r="13" spans="1:11" ht="15">
      <c r="A13" s="9">
        <v>11</v>
      </c>
      <c r="B13" s="1">
        <v>58.99</v>
      </c>
      <c r="E13" s="2">
        <v>18</v>
      </c>
      <c r="F13" s="35">
        <v>188.94</v>
      </c>
      <c r="G13" s="2">
        <f t="shared" si="0"/>
        <v>206.47</v>
      </c>
      <c r="H13" s="2">
        <f t="shared" si="1"/>
        <v>85.54</v>
      </c>
      <c r="J13" s="7">
        <f t="shared" si="2"/>
        <v>498.95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35">
        <v>94.11</v>
      </c>
      <c r="G14" s="2">
        <f t="shared" si="0"/>
        <v>108.43</v>
      </c>
      <c r="H14" s="2">
        <f t="shared" si="1"/>
        <v>44.92</v>
      </c>
      <c r="J14" s="7">
        <f t="shared" si="2"/>
        <v>274.46000000000004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35">
        <v>101.93</v>
      </c>
      <c r="G15" s="2">
        <f t="shared" si="0"/>
        <v>103.53</v>
      </c>
      <c r="H15" s="2">
        <f t="shared" si="1"/>
        <v>42.89</v>
      </c>
      <c r="J15" s="7">
        <f t="shared" si="2"/>
        <v>275.35</v>
      </c>
      <c r="K15" s="10">
        <v>13</v>
      </c>
    </row>
    <row r="16" spans="1:14" ht="15">
      <c r="A16" s="9">
        <v>14</v>
      </c>
      <c r="B16" s="1">
        <v>29.35</v>
      </c>
      <c r="E16" s="2">
        <v>9</v>
      </c>
      <c r="F16" s="33">
        <f>76.85+38.86</f>
        <v>115.71</v>
      </c>
      <c r="G16" s="2">
        <f t="shared" si="0"/>
        <v>102.73</v>
      </c>
      <c r="H16" s="2">
        <f t="shared" si="1"/>
        <v>42.56</v>
      </c>
      <c r="J16" s="7">
        <f t="shared" si="2"/>
        <v>270</v>
      </c>
      <c r="K16" s="10">
        <v>14</v>
      </c>
      <c r="L16" s="2"/>
      <c r="N16" s="2"/>
    </row>
    <row r="17" spans="1:11" ht="15">
      <c r="A17" s="9">
        <v>15</v>
      </c>
      <c r="B17" s="1">
        <v>44.48</v>
      </c>
      <c r="E17" s="2">
        <v>27</v>
      </c>
      <c r="F17" s="35">
        <v>134.49</v>
      </c>
      <c r="G17" s="2">
        <f t="shared" si="0"/>
        <v>155.68</v>
      </c>
      <c r="H17" s="2">
        <f t="shared" si="1"/>
        <v>64.5</v>
      </c>
      <c r="J17" s="7">
        <f t="shared" si="2"/>
        <v>381.67</v>
      </c>
      <c r="K17" s="10">
        <v>15</v>
      </c>
    </row>
    <row r="18" spans="1:14" ht="15">
      <c r="A18" s="9">
        <v>16</v>
      </c>
      <c r="B18" s="1">
        <v>60.88</v>
      </c>
      <c r="E18" s="2">
        <v>27</v>
      </c>
      <c r="F18" s="35">
        <v>48.96</v>
      </c>
      <c r="G18" s="2">
        <f t="shared" si="0"/>
        <v>213.08</v>
      </c>
      <c r="H18" s="2">
        <f t="shared" si="1"/>
        <v>88.28</v>
      </c>
      <c r="J18" s="7">
        <f t="shared" si="2"/>
        <v>377.32000000000005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v>9</v>
      </c>
      <c r="F19" s="35">
        <v>76.09</v>
      </c>
      <c r="G19" s="2">
        <f t="shared" si="0"/>
        <v>102.41</v>
      </c>
      <c r="H19" s="2">
        <f t="shared" si="1"/>
        <v>42.43</v>
      </c>
      <c r="J19" s="7">
        <f t="shared" si="2"/>
        <v>229.93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35">
        <v>26.81</v>
      </c>
      <c r="G20" s="2">
        <f t="shared" si="0"/>
        <v>101.05</v>
      </c>
      <c r="H20" s="2">
        <f t="shared" si="1"/>
        <v>41.86</v>
      </c>
      <c r="J20" s="7">
        <f t="shared" si="2"/>
        <v>178.72000000000003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35">
        <v>93.23</v>
      </c>
      <c r="G21" s="2">
        <f t="shared" si="0"/>
        <v>101.08</v>
      </c>
      <c r="H21" s="2">
        <f t="shared" si="1"/>
        <v>41.88</v>
      </c>
      <c r="J21" s="7">
        <f t="shared" si="2"/>
        <v>254.19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35">
        <v>84.62</v>
      </c>
      <c r="G22" s="2">
        <f t="shared" si="0"/>
        <v>168.91</v>
      </c>
      <c r="H22" s="2">
        <f t="shared" si="1"/>
        <v>69.98</v>
      </c>
      <c r="J22" s="7">
        <f t="shared" si="2"/>
        <v>341.51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35">
        <v>115.12</v>
      </c>
      <c r="G23" s="2">
        <f t="shared" si="0"/>
        <v>100.77</v>
      </c>
      <c r="H23" s="2">
        <f t="shared" si="1"/>
        <v>41.75</v>
      </c>
      <c r="J23" s="7">
        <f t="shared" si="2"/>
        <v>266.64</v>
      </c>
      <c r="K23" s="10">
        <v>21</v>
      </c>
    </row>
    <row r="24" spans="1:11" ht="15">
      <c r="A24" s="9">
        <v>22</v>
      </c>
      <c r="B24" s="1">
        <v>44.33</v>
      </c>
      <c r="D24" s="2"/>
      <c r="E24" s="2">
        <v>9</v>
      </c>
      <c r="F24" s="35">
        <v>97.45</v>
      </c>
      <c r="G24" s="2">
        <f t="shared" si="0"/>
        <v>155.16</v>
      </c>
      <c r="H24" s="2">
        <f t="shared" si="1"/>
        <v>64.28</v>
      </c>
      <c r="J24" s="7">
        <f t="shared" si="2"/>
        <v>325.89</v>
      </c>
      <c r="K24" s="10">
        <v>22</v>
      </c>
    </row>
    <row r="25" spans="1:11" ht="15">
      <c r="A25" s="9">
        <v>23</v>
      </c>
      <c r="B25" s="1">
        <v>60.72</v>
      </c>
      <c r="D25" s="2"/>
      <c r="E25" s="2">
        <v>18</v>
      </c>
      <c r="F25" s="35">
        <v>244.73</v>
      </c>
      <c r="G25" s="2">
        <f t="shared" si="0"/>
        <v>212.52</v>
      </c>
      <c r="H25" s="2">
        <f t="shared" si="1"/>
        <v>88.04</v>
      </c>
      <c r="J25" s="7">
        <f t="shared" si="2"/>
        <v>563.29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35">
        <v>74.51</v>
      </c>
      <c r="G26" s="2">
        <f t="shared" si="0"/>
        <v>101.89</v>
      </c>
      <c r="H26" s="2">
        <f t="shared" si="1"/>
        <v>42.21</v>
      </c>
      <c r="J26" s="7">
        <f t="shared" si="2"/>
        <v>227.61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35">
        <v>57.72</v>
      </c>
      <c r="G27" s="2">
        <f t="shared" si="0"/>
        <v>100.77</v>
      </c>
      <c r="H27" s="2">
        <f t="shared" si="1"/>
        <v>41.75</v>
      </c>
      <c r="J27" s="7">
        <f t="shared" si="2"/>
        <v>209.24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35">
        <v>117.37</v>
      </c>
      <c r="G28" s="2">
        <f t="shared" si="0"/>
        <v>101.43</v>
      </c>
      <c r="H28" s="2">
        <f t="shared" si="1"/>
        <v>42.02</v>
      </c>
      <c r="J28" s="7">
        <f t="shared" si="2"/>
        <v>278.82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35">
        <v>152.22</v>
      </c>
      <c r="G29" s="2">
        <f t="shared" si="0"/>
        <v>168.91</v>
      </c>
      <c r="H29" s="2">
        <f t="shared" si="1"/>
        <v>69.98</v>
      </c>
      <c r="J29" s="7">
        <f t="shared" si="2"/>
        <v>409.11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35">
        <v>61.08</v>
      </c>
      <c r="G30" s="2">
        <f t="shared" si="0"/>
        <v>101.33</v>
      </c>
      <c r="H30" s="2">
        <f t="shared" si="1"/>
        <v>41.98</v>
      </c>
      <c r="J30" s="7">
        <f t="shared" si="2"/>
        <v>213.39</v>
      </c>
      <c r="K30" s="10">
        <v>28</v>
      </c>
    </row>
    <row r="31" spans="1:11" ht="15">
      <c r="A31" s="9">
        <v>29</v>
      </c>
      <c r="B31" s="1">
        <v>33.54</v>
      </c>
      <c r="D31" s="2"/>
      <c r="E31" s="30">
        <v>18</v>
      </c>
      <c r="F31" s="34">
        <f>85.81+0.17</f>
        <v>85.98</v>
      </c>
      <c r="G31" s="2">
        <f t="shared" si="0"/>
        <v>117.39</v>
      </c>
      <c r="H31" s="2">
        <f t="shared" si="1"/>
        <v>48.63</v>
      </c>
      <c r="J31" s="7">
        <f t="shared" si="2"/>
        <v>270</v>
      </c>
      <c r="K31" s="10">
        <v>29</v>
      </c>
    </row>
    <row r="32" spans="1:11" ht="15">
      <c r="A32" s="9">
        <v>30</v>
      </c>
      <c r="B32" s="1">
        <v>51.18</v>
      </c>
      <c r="D32" s="2"/>
      <c r="E32" s="30">
        <v>18</v>
      </c>
      <c r="F32" s="35">
        <v>182.56</v>
      </c>
      <c r="G32" s="2">
        <f t="shared" si="0"/>
        <v>179.13</v>
      </c>
      <c r="H32" s="2">
        <f t="shared" si="1"/>
        <v>74.21</v>
      </c>
      <c r="J32" s="7">
        <f t="shared" si="2"/>
        <v>453.9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35">
        <v>137.06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382.9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9631.409999999998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0</v>
      </c>
      <c r="E36" s="19">
        <f>SUM(E3:E33)</f>
        <v>477</v>
      </c>
      <c r="F36" s="20">
        <f>SUM(F3:F33)</f>
        <v>3052.5899999999992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9631.409999999996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6">
      <selection activeCell="E33" sqref="E33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35">
        <v>65.12</v>
      </c>
      <c r="G3" s="2">
        <f>+ROUND(B3*3.5,2)</f>
        <v>162.54</v>
      </c>
      <c r="H3" s="2">
        <f>+ROUND(B3*1.45,2)</f>
        <v>67.34</v>
      </c>
      <c r="J3" s="7">
        <f>SUM(D3:I3)</f>
        <v>304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35">
        <v>70.14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246.7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35">
        <v>56.73</v>
      </c>
      <c r="G5" s="2">
        <f t="shared" si="0"/>
        <v>219.91</v>
      </c>
      <c r="H5" s="2">
        <f t="shared" si="1"/>
        <v>91.1</v>
      </c>
      <c r="J5" s="7">
        <f t="shared" si="2"/>
        <v>394.74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35">
        <v>80.54</v>
      </c>
      <c r="G6" s="2">
        <f t="shared" si="0"/>
        <v>102.76</v>
      </c>
      <c r="H6" s="2">
        <f t="shared" si="1"/>
        <v>42.57</v>
      </c>
      <c r="J6" s="7">
        <f t="shared" si="2"/>
        <v>234.87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35">
        <v>29.27</v>
      </c>
      <c r="G7" s="2">
        <f t="shared" si="0"/>
        <v>160.93</v>
      </c>
      <c r="H7" s="2">
        <f t="shared" si="1"/>
        <v>66.67</v>
      </c>
      <c r="J7" s="7">
        <f t="shared" si="2"/>
        <v>265.87</v>
      </c>
      <c r="K7" s="10">
        <v>5</v>
      </c>
    </row>
    <row r="8" spans="1:11" ht="15">
      <c r="A8" s="9">
        <v>6</v>
      </c>
      <c r="B8" s="1">
        <v>34.05</v>
      </c>
      <c r="E8" s="2">
        <v>9</v>
      </c>
      <c r="F8" s="35">
        <v>55.43</v>
      </c>
      <c r="G8" s="2">
        <f t="shared" si="0"/>
        <v>119.18</v>
      </c>
      <c r="H8" s="2">
        <f t="shared" si="1"/>
        <v>49.37</v>
      </c>
      <c r="J8" s="7">
        <f t="shared" si="2"/>
        <v>232.98000000000002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35">
        <v>186.21</v>
      </c>
      <c r="G9" s="2">
        <f t="shared" si="0"/>
        <v>222.57</v>
      </c>
      <c r="H9" s="2">
        <f t="shared" si="1"/>
        <v>92.21</v>
      </c>
      <c r="J9" s="7">
        <f t="shared" si="2"/>
        <v>509.98999999999995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35">
        <v>84.46</v>
      </c>
      <c r="G10" s="2">
        <f t="shared" si="0"/>
        <v>99.86</v>
      </c>
      <c r="H10" s="2">
        <f t="shared" si="1"/>
        <v>41.37</v>
      </c>
      <c r="J10" s="7">
        <f t="shared" si="2"/>
        <v>234.69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 s="35">
        <v>84.99</v>
      </c>
      <c r="G11" s="2">
        <f t="shared" si="0"/>
        <v>101.68</v>
      </c>
      <c r="H11" s="2">
        <f t="shared" si="1"/>
        <v>42.12</v>
      </c>
      <c r="J11" s="7">
        <f t="shared" si="2"/>
        <v>237.79000000000002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35">
        <v>49.01</v>
      </c>
      <c r="G12" s="2">
        <f t="shared" si="0"/>
        <v>155.47</v>
      </c>
      <c r="H12" s="2">
        <f t="shared" si="1"/>
        <v>64.41</v>
      </c>
      <c r="J12" s="7">
        <f t="shared" si="2"/>
        <v>286.89</v>
      </c>
      <c r="K12" s="10">
        <v>10</v>
      </c>
    </row>
    <row r="13" spans="1:11" ht="15">
      <c r="A13" s="9">
        <v>11</v>
      </c>
      <c r="B13" s="1">
        <v>58.99</v>
      </c>
      <c r="E13" s="2">
        <v>18</v>
      </c>
      <c r="F13" s="35">
        <v>188.94</v>
      </c>
      <c r="G13" s="2">
        <f t="shared" si="0"/>
        <v>206.47</v>
      </c>
      <c r="H13" s="2">
        <f t="shared" si="1"/>
        <v>85.54</v>
      </c>
      <c r="J13" s="7">
        <f t="shared" si="2"/>
        <v>498.95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35">
        <v>94.11</v>
      </c>
      <c r="G14" s="2">
        <f t="shared" si="0"/>
        <v>108.43</v>
      </c>
      <c r="H14" s="2">
        <f t="shared" si="1"/>
        <v>44.92</v>
      </c>
      <c r="J14" s="7">
        <f t="shared" si="2"/>
        <v>274.46000000000004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35">
        <v>101.93</v>
      </c>
      <c r="G15" s="2">
        <f t="shared" si="0"/>
        <v>103.53</v>
      </c>
      <c r="H15" s="2">
        <f t="shared" si="1"/>
        <v>42.89</v>
      </c>
      <c r="J15" s="7">
        <f t="shared" si="2"/>
        <v>275.35</v>
      </c>
      <c r="K15" s="10">
        <v>13</v>
      </c>
    </row>
    <row r="16" spans="1:14" ht="15">
      <c r="A16" s="9">
        <v>14</v>
      </c>
      <c r="B16" s="1">
        <v>29.35</v>
      </c>
      <c r="E16" s="2">
        <v>9</v>
      </c>
      <c r="F16" s="33">
        <f>76.85+38.86</f>
        <v>115.71</v>
      </c>
      <c r="G16" s="2">
        <f t="shared" si="0"/>
        <v>102.73</v>
      </c>
      <c r="H16" s="2">
        <f t="shared" si="1"/>
        <v>42.56</v>
      </c>
      <c r="J16" s="7">
        <f t="shared" si="2"/>
        <v>270</v>
      </c>
      <c r="K16" s="10">
        <v>14</v>
      </c>
      <c r="L16" s="2"/>
      <c r="N16" s="2"/>
    </row>
    <row r="17" spans="1:11" ht="15">
      <c r="A17" s="9">
        <v>15</v>
      </c>
      <c r="B17" s="1">
        <v>44.48</v>
      </c>
      <c r="E17" s="2">
        <v>27</v>
      </c>
      <c r="F17" s="35">
        <v>134.49</v>
      </c>
      <c r="G17" s="2">
        <f t="shared" si="0"/>
        <v>155.68</v>
      </c>
      <c r="H17" s="2">
        <f t="shared" si="1"/>
        <v>64.5</v>
      </c>
      <c r="J17" s="7">
        <f t="shared" si="2"/>
        <v>381.67</v>
      </c>
      <c r="K17" s="10">
        <v>15</v>
      </c>
    </row>
    <row r="18" spans="1:14" ht="15">
      <c r="A18" s="9">
        <v>16</v>
      </c>
      <c r="B18" s="1">
        <v>60.88</v>
      </c>
      <c r="E18" s="2">
        <v>9</v>
      </c>
      <c r="F18" s="35">
        <v>48.96</v>
      </c>
      <c r="G18" s="2">
        <f t="shared" si="0"/>
        <v>213.08</v>
      </c>
      <c r="H18" s="2">
        <f t="shared" si="1"/>
        <v>88.28</v>
      </c>
      <c r="J18" s="7">
        <f t="shared" si="2"/>
        <v>359.32000000000005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v>9</v>
      </c>
      <c r="F19" s="35">
        <v>76.09</v>
      </c>
      <c r="G19" s="2">
        <f t="shared" si="0"/>
        <v>102.41</v>
      </c>
      <c r="H19" s="2">
        <f t="shared" si="1"/>
        <v>42.43</v>
      </c>
      <c r="J19" s="7">
        <f t="shared" si="2"/>
        <v>229.93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35">
        <v>26.81</v>
      </c>
      <c r="G20" s="2">
        <f t="shared" si="0"/>
        <v>101.05</v>
      </c>
      <c r="H20" s="2">
        <f t="shared" si="1"/>
        <v>41.86</v>
      </c>
      <c r="J20" s="7">
        <f t="shared" si="2"/>
        <v>178.72000000000003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35">
        <v>93.23</v>
      </c>
      <c r="G21" s="2">
        <f t="shared" si="0"/>
        <v>101.08</v>
      </c>
      <c r="H21" s="2">
        <f t="shared" si="1"/>
        <v>41.88</v>
      </c>
      <c r="J21" s="7">
        <f t="shared" si="2"/>
        <v>254.19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35">
        <v>84.62</v>
      </c>
      <c r="G22" s="2">
        <f t="shared" si="0"/>
        <v>168.91</v>
      </c>
      <c r="H22" s="2">
        <f t="shared" si="1"/>
        <v>69.98</v>
      </c>
      <c r="J22" s="7">
        <f t="shared" si="2"/>
        <v>341.51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35">
        <v>115.12</v>
      </c>
      <c r="G23" s="2">
        <f t="shared" si="0"/>
        <v>100.77</v>
      </c>
      <c r="H23" s="2">
        <f t="shared" si="1"/>
        <v>41.75</v>
      </c>
      <c r="J23" s="7">
        <f t="shared" si="2"/>
        <v>266.64</v>
      </c>
      <c r="K23" s="10">
        <v>21</v>
      </c>
    </row>
    <row r="24" spans="1:11" ht="15">
      <c r="A24" s="9">
        <v>22</v>
      </c>
      <c r="B24" s="1">
        <v>44.33</v>
      </c>
      <c r="D24" s="2"/>
      <c r="E24" s="2">
        <v>9</v>
      </c>
      <c r="F24" s="35">
        <v>97.45</v>
      </c>
      <c r="G24" s="2">
        <f t="shared" si="0"/>
        <v>155.16</v>
      </c>
      <c r="H24" s="2">
        <f t="shared" si="1"/>
        <v>64.28</v>
      </c>
      <c r="J24" s="7">
        <f t="shared" si="2"/>
        <v>325.89</v>
      </c>
      <c r="K24" s="10">
        <v>22</v>
      </c>
    </row>
    <row r="25" spans="1:11" ht="15">
      <c r="A25" s="9">
        <v>23</v>
      </c>
      <c r="B25" s="1">
        <v>60.72</v>
      </c>
      <c r="D25" s="2"/>
      <c r="E25" s="2">
        <v>18</v>
      </c>
      <c r="F25" s="35">
        <v>244.73</v>
      </c>
      <c r="G25" s="2">
        <f t="shared" si="0"/>
        <v>212.52</v>
      </c>
      <c r="H25" s="2">
        <f t="shared" si="1"/>
        <v>88.04</v>
      </c>
      <c r="J25" s="7">
        <f t="shared" si="2"/>
        <v>563.29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35">
        <v>74.51</v>
      </c>
      <c r="G26" s="2">
        <f t="shared" si="0"/>
        <v>101.89</v>
      </c>
      <c r="H26" s="2">
        <f t="shared" si="1"/>
        <v>42.21</v>
      </c>
      <c r="J26" s="7">
        <f t="shared" si="2"/>
        <v>227.61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35">
        <v>57.72</v>
      </c>
      <c r="G27" s="2">
        <f t="shared" si="0"/>
        <v>100.77</v>
      </c>
      <c r="H27" s="2">
        <f t="shared" si="1"/>
        <v>41.75</v>
      </c>
      <c r="J27" s="7">
        <f t="shared" si="2"/>
        <v>209.24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35">
        <v>117.37</v>
      </c>
      <c r="G28" s="2">
        <f t="shared" si="0"/>
        <v>101.43</v>
      </c>
      <c r="H28" s="2">
        <f t="shared" si="1"/>
        <v>42.02</v>
      </c>
      <c r="J28" s="7">
        <f t="shared" si="2"/>
        <v>278.82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35">
        <v>152.22</v>
      </c>
      <c r="G29" s="2">
        <f t="shared" si="0"/>
        <v>168.91</v>
      </c>
      <c r="H29" s="2">
        <f t="shared" si="1"/>
        <v>69.98</v>
      </c>
      <c r="J29" s="7">
        <f t="shared" si="2"/>
        <v>409.11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35">
        <v>61.08</v>
      </c>
      <c r="G30" s="2">
        <f t="shared" si="0"/>
        <v>101.33</v>
      </c>
      <c r="H30" s="2">
        <f t="shared" si="1"/>
        <v>41.98</v>
      </c>
      <c r="J30" s="7">
        <f t="shared" si="2"/>
        <v>213.39</v>
      </c>
      <c r="K30" s="10">
        <v>28</v>
      </c>
    </row>
    <row r="31" spans="1:11" ht="15">
      <c r="A31" s="9">
        <v>29</v>
      </c>
      <c r="B31" s="1">
        <v>33.54</v>
      </c>
      <c r="D31" s="2"/>
      <c r="E31" s="30">
        <v>18</v>
      </c>
      <c r="F31" s="34">
        <f>85.81+0.17</f>
        <v>85.98</v>
      </c>
      <c r="G31" s="2">
        <f t="shared" si="0"/>
        <v>117.39</v>
      </c>
      <c r="H31" s="2">
        <f t="shared" si="1"/>
        <v>48.63</v>
      </c>
      <c r="J31" s="7">
        <f t="shared" si="2"/>
        <v>270</v>
      </c>
      <c r="K31" s="10">
        <v>29</v>
      </c>
    </row>
    <row r="32" spans="1:11" ht="15">
      <c r="A32" s="9">
        <v>30</v>
      </c>
      <c r="B32" s="1">
        <v>51.18</v>
      </c>
      <c r="D32" s="2"/>
      <c r="E32" s="30">
        <v>18</v>
      </c>
      <c r="F32" s="35">
        <v>182.56</v>
      </c>
      <c r="G32" s="2">
        <f t="shared" si="0"/>
        <v>179.13</v>
      </c>
      <c r="H32" s="2">
        <f t="shared" si="1"/>
        <v>74.21</v>
      </c>
      <c r="J32" s="7">
        <f t="shared" si="2"/>
        <v>453.9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35">
        <v>137.06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382.9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9613.409999999998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0</v>
      </c>
      <c r="E36" s="19">
        <f>SUM(E3:E33)</f>
        <v>459</v>
      </c>
      <c r="F36" s="20">
        <f>SUM(F3:F33)</f>
        <v>3052.5899999999992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9613.409999999996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6">
      <selection activeCell="E33" sqref="E33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35">
        <v>65.12</v>
      </c>
      <c r="G3" s="2">
        <f>+ROUND(B3*3.5,2)</f>
        <v>162.54</v>
      </c>
      <c r="H3" s="2">
        <f>+ROUND(B3*1.45,2)</f>
        <v>67.34</v>
      </c>
      <c r="J3" s="7">
        <f>SUM(D3:I3)</f>
        <v>304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35">
        <v>70.14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246.7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35">
        <v>56.73</v>
      </c>
      <c r="G5" s="2">
        <f t="shared" si="0"/>
        <v>219.91</v>
      </c>
      <c r="H5" s="2">
        <f t="shared" si="1"/>
        <v>91.1</v>
      </c>
      <c r="J5" s="7">
        <f t="shared" si="2"/>
        <v>394.74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35">
        <v>80.54</v>
      </c>
      <c r="G6" s="2">
        <f t="shared" si="0"/>
        <v>102.76</v>
      </c>
      <c r="H6" s="2">
        <f t="shared" si="1"/>
        <v>42.57</v>
      </c>
      <c r="J6" s="7">
        <f t="shared" si="2"/>
        <v>234.87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35">
        <v>29.27</v>
      </c>
      <c r="G7" s="2">
        <f t="shared" si="0"/>
        <v>160.93</v>
      </c>
      <c r="H7" s="2">
        <f t="shared" si="1"/>
        <v>66.67</v>
      </c>
      <c r="J7" s="7">
        <f t="shared" si="2"/>
        <v>265.87</v>
      </c>
      <c r="K7" s="10">
        <v>5</v>
      </c>
    </row>
    <row r="8" spans="1:11" ht="15">
      <c r="A8" s="9">
        <v>6</v>
      </c>
      <c r="B8" s="1">
        <v>34.05</v>
      </c>
      <c r="E8" s="2">
        <v>9</v>
      </c>
      <c r="F8" s="35">
        <v>55.43</v>
      </c>
      <c r="G8" s="2">
        <f t="shared" si="0"/>
        <v>119.18</v>
      </c>
      <c r="H8" s="2">
        <f t="shared" si="1"/>
        <v>49.37</v>
      </c>
      <c r="J8" s="7">
        <f t="shared" si="2"/>
        <v>232.98000000000002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35">
        <v>186.21</v>
      </c>
      <c r="G9" s="2">
        <f t="shared" si="0"/>
        <v>222.57</v>
      </c>
      <c r="H9" s="2">
        <f t="shared" si="1"/>
        <v>92.21</v>
      </c>
      <c r="J9" s="7">
        <f t="shared" si="2"/>
        <v>509.98999999999995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35">
        <v>84.46</v>
      </c>
      <c r="G10" s="2">
        <f t="shared" si="0"/>
        <v>99.86</v>
      </c>
      <c r="H10" s="2">
        <f t="shared" si="1"/>
        <v>41.37</v>
      </c>
      <c r="J10" s="7">
        <f t="shared" si="2"/>
        <v>234.69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 s="35">
        <v>84.99</v>
      </c>
      <c r="G11" s="2">
        <f t="shared" si="0"/>
        <v>101.68</v>
      </c>
      <c r="H11" s="2">
        <f t="shared" si="1"/>
        <v>42.12</v>
      </c>
      <c r="J11" s="7">
        <f t="shared" si="2"/>
        <v>237.79000000000002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35">
        <v>49.01</v>
      </c>
      <c r="G12" s="2">
        <f t="shared" si="0"/>
        <v>155.47</v>
      </c>
      <c r="H12" s="2">
        <f t="shared" si="1"/>
        <v>64.41</v>
      </c>
      <c r="J12" s="7">
        <f t="shared" si="2"/>
        <v>286.89</v>
      </c>
      <c r="K12" s="10">
        <v>10</v>
      </c>
    </row>
    <row r="13" spans="1:11" ht="15">
      <c r="A13" s="9">
        <v>11</v>
      </c>
      <c r="B13" s="1">
        <v>58.99</v>
      </c>
      <c r="E13" s="2">
        <v>18</v>
      </c>
      <c r="F13" s="35">
        <v>188.94</v>
      </c>
      <c r="G13" s="2">
        <f t="shared" si="0"/>
        <v>206.47</v>
      </c>
      <c r="H13" s="2">
        <f t="shared" si="1"/>
        <v>85.54</v>
      </c>
      <c r="J13" s="7">
        <f t="shared" si="2"/>
        <v>498.95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35">
        <v>94.11</v>
      </c>
      <c r="G14" s="2">
        <f t="shared" si="0"/>
        <v>108.43</v>
      </c>
      <c r="H14" s="2">
        <f t="shared" si="1"/>
        <v>44.92</v>
      </c>
      <c r="J14" s="7">
        <f t="shared" si="2"/>
        <v>274.46000000000004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35">
        <v>101.93</v>
      </c>
      <c r="G15" s="2">
        <f t="shared" si="0"/>
        <v>103.53</v>
      </c>
      <c r="H15" s="2">
        <f t="shared" si="1"/>
        <v>42.89</v>
      </c>
      <c r="J15" s="7">
        <f t="shared" si="2"/>
        <v>275.35</v>
      </c>
      <c r="K15" s="10">
        <v>13</v>
      </c>
    </row>
    <row r="16" spans="1:14" ht="15">
      <c r="A16" s="9">
        <v>14</v>
      </c>
      <c r="B16" s="1">
        <v>29.35</v>
      </c>
      <c r="E16" s="2">
        <v>9</v>
      </c>
      <c r="F16" s="33">
        <f>76.85+38.86</f>
        <v>115.71</v>
      </c>
      <c r="G16" s="2">
        <f t="shared" si="0"/>
        <v>102.73</v>
      </c>
      <c r="H16" s="2">
        <f t="shared" si="1"/>
        <v>42.56</v>
      </c>
      <c r="J16" s="7">
        <f t="shared" si="2"/>
        <v>270</v>
      </c>
      <c r="K16" s="10">
        <v>14</v>
      </c>
      <c r="L16" s="2"/>
      <c r="N16" s="2"/>
    </row>
    <row r="17" spans="1:11" ht="15">
      <c r="A17" s="9">
        <v>15</v>
      </c>
      <c r="B17" s="1">
        <v>44.48</v>
      </c>
      <c r="E17" s="2">
        <v>27</v>
      </c>
      <c r="F17" s="35">
        <v>134.49</v>
      </c>
      <c r="G17" s="2">
        <f t="shared" si="0"/>
        <v>155.68</v>
      </c>
      <c r="H17" s="2">
        <f t="shared" si="1"/>
        <v>64.5</v>
      </c>
      <c r="J17" s="7">
        <f t="shared" si="2"/>
        <v>381.67</v>
      </c>
      <c r="K17" s="10">
        <v>15</v>
      </c>
    </row>
    <row r="18" spans="1:14" ht="15">
      <c r="A18" s="9">
        <v>16</v>
      </c>
      <c r="B18" s="1">
        <v>60.88</v>
      </c>
      <c r="E18" s="2">
        <v>9</v>
      </c>
      <c r="F18" s="35">
        <v>48.96</v>
      </c>
      <c r="G18" s="2">
        <f t="shared" si="0"/>
        <v>213.08</v>
      </c>
      <c r="H18" s="2">
        <f t="shared" si="1"/>
        <v>88.28</v>
      </c>
      <c r="J18" s="7">
        <f t="shared" si="2"/>
        <v>359.32000000000005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v>9</v>
      </c>
      <c r="F19" s="35">
        <v>76.09</v>
      </c>
      <c r="G19" s="2">
        <f t="shared" si="0"/>
        <v>102.41</v>
      </c>
      <c r="H19" s="2">
        <f t="shared" si="1"/>
        <v>42.43</v>
      </c>
      <c r="J19" s="7">
        <f t="shared" si="2"/>
        <v>229.93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35">
        <v>26.81</v>
      </c>
      <c r="G20" s="2">
        <f t="shared" si="0"/>
        <v>101.05</v>
      </c>
      <c r="H20" s="2">
        <f t="shared" si="1"/>
        <v>41.86</v>
      </c>
      <c r="J20" s="7">
        <f t="shared" si="2"/>
        <v>178.72000000000003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35">
        <v>93.23</v>
      </c>
      <c r="G21" s="2">
        <f t="shared" si="0"/>
        <v>101.08</v>
      </c>
      <c r="H21" s="2">
        <f t="shared" si="1"/>
        <v>41.88</v>
      </c>
      <c r="J21" s="7">
        <f t="shared" si="2"/>
        <v>254.19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35">
        <v>84.62</v>
      </c>
      <c r="G22" s="2">
        <f t="shared" si="0"/>
        <v>168.91</v>
      </c>
      <c r="H22" s="2">
        <f t="shared" si="1"/>
        <v>69.98</v>
      </c>
      <c r="J22" s="7">
        <f t="shared" si="2"/>
        <v>341.51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35">
        <v>115.12</v>
      </c>
      <c r="G23" s="2">
        <f t="shared" si="0"/>
        <v>100.77</v>
      </c>
      <c r="H23" s="2">
        <f t="shared" si="1"/>
        <v>41.75</v>
      </c>
      <c r="J23" s="7">
        <f t="shared" si="2"/>
        <v>266.64</v>
      </c>
      <c r="K23" s="10">
        <v>21</v>
      </c>
    </row>
    <row r="24" spans="1:11" ht="15">
      <c r="A24" s="9">
        <v>22</v>
      </c>
      <c r="B24" s="1">
        <v>44.33</v>
      </c>
      <c r="D24" s="2">
        <v>13</v>
      </c>
      <c r="E24" s="2"/>
      <c r="F24" s="35">
        <v>97.45</v>
      </c>
      <c r="G24" s="2">
        <f t="shared" si="0"/>
        <v>155.16</v>
      </c>
      <c r="H24" s="2">
        <f t="shared" si="1"/>
        <v>64.28</v>
      </c>
      <c r="J24" s="7">
        <f t="shared" si="2"/>
        <v>329.89</v>
      </c>
      <c r="K24" s="10">
        <v>22</v>
      </c>
    </row>
    <row r="25" spans="1:11" ht="15">
      <c r="A25" s="9">
        <v>23</v>
      </c>
      <c r="B25" s="1">
        <v>60.72</v>
      </c>
      <c r="D25" s="2"/>
      <c r="E25" s="2">
        <v>18</v>
      </c>
      <c r="F25" s="35">
        <v>244.73</v>
      </c>
      <c r="G25" s="2">
        <f t="shared" si="0"/>
        <v>212.52</v>
      </c>
      <c r="H25" s="2">
        <f t="shared" si="1"/>
        <v>88.04</v>
      </c>
      <c r="J25" s="7">
        <f t="shared" si="2"/>
        <v>563.29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35">
        <v>74.51</v>
      </c>
      <c r="G26" s="2">
        <f t="shared" si="0"/>
        <v>101.89</v>
      </c>
      <c r="H26" s="2">
        <f t="shared" si="1"/>
        <v>42.21</v>
      </c>
      <c r="J26" s="7">
        <f t="shared" si="2"/>
        <v>227.61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35">
        <v>57.72</v>
      </c>
      <c r="G27" s="2">
        <f t="shared" si="0"/>
        <v>100.77</v>
      </c>
      <c r="H27" s="2">
        <f t="shared" si="1"/>
        <v>41.75</v>
      </c>
      <c r="J27" s="7">
        <f t="shared" si="2"/>
        <v>209.24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35">
        <v>117.37</v>
      </c>
      <c r="G28" s="2">
        <f t="shared" si="0"/>
        <v>101.43</v>
      </c>
      <c r="H28" s="2">
        <f t="shared" si="1"/>
        <v>42.02</v>
      </c>
      <c r="J28" s="7">
        <f t="shared" si="2"/>
        <v>278.82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35">
        <v>152.22</v>
      </c>
      <c r="G29" s="2">
        <f t="shared" si="0"/>
        <v>168.91</v>
      </c>
      <c r="H29" s="2">
        <f t="shared" si="1"/>
        <v>69.98</v>
      </c>
      <c r="J29" s="7">
        <f t="shared" si="2"/>
        <v>409.11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35">
        <v>61.08</v>
      </c>
      <c r="G30" s="2">
        <f t="shared" si="0"/>
        <v>101.33</v>
      </c>
      <c r="H30" s="2">
        <f t="shared" si="1"/>
        <v>41.98</v>
      </c>
      <c r="J30" s="7">
        <f t="shared" si="2"/>
        <v>213.39</v>
      </c>
      <c r="K30" s="10">
        <v>28</v>
      </c>
    </row>
    <row r="31" spans="1:11" ht="15">
      <c r="A31" s="9">
        <v>29</v>
      </c>
      <c r="B31" s="1">
        <v>33.54</v>
      </c>
      <c r="D31" s="2"/>
      <c r="E31" s="30">
        <v>18</v>
      </c>
      <c r="F31" s="34">
        <f>85.81+0.17</f>
        <v>85.98</v>
      </c>
      <c r="G31" s="2">
        <f t="shared" si="0"/>
        <v>117.39</v>
      </c>
      <c r="H31" s="2">
        <f t="shared" si="1"/>
        <v>48.63</v>
      </c>
      <c r="J31" s="7">
        <f t="shared" si="2"/>
        <v>270</v>
      </c>
      <c r="K31" s="10">
        <v>29</v>
      </c>
    </row>
    <row r="32" spans="1:11" ht="15">
      <c r="A32" s="9">
        <v>30</v>
      </c>
      <c r="B32" s="1">
        <v>51.18</v>
      </c>
      <c r="D32" s="2"/>
      <c r="E32" s="30">
        <v>18</v>
      </c>
      <c r="F32" s="35">
        <v>182.56</v>
      </c>
      <c r="G32" s="2">
        <f t="shared" si="0"/>
        <v>179.13</v>
      </c>
      <c r="H32" s="2">
        <f t="shared" si="1"/>
        <v>74.21</v>
      </c>
      <c r="J32" s="7">
        <f t="shared" si="2"/>
        <v>453.9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35">
        <v>137.06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382.9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9617.409999999998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13</v>
      </c>
      <c r="E36" s="19">
        <f>SUM(E3:E33)</f>
        <v>450</v>
      </c>
      <c r="F36" s="20">
        <f>SUM(F3:F33)</f>
        <v>3052.5899999999992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9617.409999999996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D15" sqref="D15"/>
    </sheetView>
  </sheetViews>
  <sheetFormatPr defaultColWidth="9.140625" defaultRowHeight="15"/>
  <cols>
    <col min="2" max="2" width="13.57421875" style="1" customWidth="1"/>
    <col min="3" max="3" width="6.57421875" style="0" bestFit="1" customWidth="1"/>
    <col min="4" max="4" width="9.8515625" style="0" customWidth="1"/>
    <col min="5" max="5" width="10.421875" style="2" customWidth="1"/>
    <col min="6" max="6" width="11.8515625" style="2" customWidth="1"/>
    <col min="7" max="7" width="10.28125" style="2" customWidth="1"/>
    <col min="8" max="8" width="12.28125" style="2" customWidth="1"/>
    <col min="9" max="9" width="12.00390625" style="3" customWidth="1"/>
    <col min="10" max="10" width="9.140625" style="4" customWidth="1"/>
  </cols>
  <sheetData>
    <row r="1" spans="4:9" ht="15">
      <c r="D1" s="38">
        <v>30</v>
      </c>
      <c r="E1" s="25" t="s">
        <v>19</v>
      </c>
      <c r="F1" s="30" t="s">
        <v>17</v>
      </c>
      <c r="G1" s="30" t="s">
        <v>24</v>
      </c>
      <c r="I1" s="3" t="s">
        <v>21</v>
      </c>
    </row>
    <row r="2" spans="1:10" ht="31.5" customHeight="1">
      <c r="A2" s="5" t="s">
        <v>5</v>
      </c>
      <c r="B2" s="6" t="s">
        <v>26</v>
      </c>
      <c r="D2" s="23" t="s">
        <v>20</v>
      </c>
      <c r="E2" s="24" t="s">
        <v>7</v>
      </c>
      <c r="F2" s="24" t="s">
        <v>8</v>
      </c>
      <c r="G2" s="24" t="s">
        <v>9</v>
      </c>
      <c r="I2" s="7" t="s">
        <v>10</v>
      </c>
      <c r="J2" s="8" t="s">
        <v>5</v>
      </c>
    </row>
    <row r="3" spans="1:10" ht="15">
      <c r="A3" s="9">
        <v>1</v>
      </c>
      <c r="B3" s="1">
        <v>46.44</v>
      </c>
      <c r="C3" s="2"/>
      <c r="D3" s="2">
        <f>D$1*1</f>
        <v>30</v>
      </c>
      <c r="E3" s="35">
        <v>171.91</v>
      </c>
      <c r="F3" s="2">
        <f aca="true" t="shared" si="0" ref="F3:F33">+ROUND(B3*3.5,2)</f>
        <v>162.54</v>
      </c>
      <c r="G3" s="2">
        <f aca="true" t="shared" si="1" ref="G3:G33">+ROUND(B3*1.45,2)</f>
        <v>67.34</v>
      </c>
      <c r="I3" s="7">
        <f aca="true" t="shared" si="2" ref="I3:I33">SUM(D3:H3)</f>
        <v>431.78999999999996</v>
      </c>
      <c r="J3" s="10">
        <v>1</v>
      </c>
    </row>
    <row r="4" spans="1:10" ht="15">
      <c r="A4" s="9">
        <v>2</v>
      </c>
      <c r="B4" s="1">
        <v>33.85</v>
      </c>
      <c r="C4" s="2"/>
      <c r="D4" s="30">
        <f>D$1*1</f>
        <v>30</v>
      </c>
      <c r="E4" s="35">
        <v>163.14</v>
      </c>
      <c r="F4" s="2">
        <f t="shared" si="0"/>
        <v>118.48</v>
      </c>
      <c r="G4" s="2">
        <f t="shared" si="1"/>
        <v>49.08</v>
      </c>
      <c r="I4" s="7">
        <f t="shared" si="2"/>
        <v>360.7</v>
      </c>
      <c r="J4" s="10">
        <v>2</v>
      </c>
    </row>
    <row r="5" spans="1:10" ht="15">
      <c r="A5" s="9">
        <v>3</v>
      </c>
      <c r="B5" s="1">
        <v>62.83</v>
      </c>
      <c r="C5" s="2"/>
      <c r="D5" s="30">
        <f>D$1*4</f>
        <v>120</v>
      </c>
      <c r="E5" s="35">
        <v>86.15</v>
      </c>
      <c r="F5" s="2">
        <f t="shared" si="0"/>
        <v>219.91</v>
      </c>
      <c r="G5" s="2">
        <f t="shared" si="1"/>
        <v>91.1</v>
      </c>
      <c r="I5" s="7">
        <f t="shared" si="2"/>
        <v>517.16</v>
      </c>
      <c r="J5" s="10">
        <v>3</v>
      </c>
    </row>
    <row r="6" spans="1:10" ht="15">
      <c r="A6" s="9">
        <v>4</v>
      </c>
      <c r="B6" s="1">
        <v>29.36</v>
      </c>
      <c r="C6" s="2"/>
      <c r="D6" s="30">
        <f>D$1*2</f>
        <v>60</v>
      </c>
      <c r="E6" s="35">
        <v>143.53</v>
      </c>
      <c r="F6" s="2">
        <f t="shared" si="0"/>
        <v>102.76</v>
      </c>
      <c r="G6" s="2">
        <f t="shared" si="1"/>
        <v>42.57</v>
      </c>
      <c r="I6" s="7">
        <f t="shared" si="2"/>
        <v>348.86</v>
      </c>
      <c r="J6" s="10">
        <v>4</v>
      </c>
    </row>
    <row r="7" spans="1:10" ht="15">
      <c r="A7" s="9">
        <v>5</v>
      </c>
      <c r="B7" s="1">
        <v>45.98</v>
      </c>
      <c r="C7" s="2"/>
      <c r="D7" s="30">
        <f>D$1*3</f>
        <v>90</v>
      </c>
      <c r="E7" s="35">
        <v>110.93</v>
      </c>
      <c r="F7" s="2">
        <f t="shared" si="0"/>
        <v>160.93</v>
      </c>
      <c r="G7" s="2">
        <f t="shared" si="1"/>
        <v>66.67</v>
      </c>
      <c r="I7" s="7">
        <f t="shared" si="2"/>
        <v>428.53000000000003</v>
      </c>
      <c r="J7" s="10">
        <v>5</v>
      </c>
    </row>
    <row r="8" spans="1:10" ht="15">
      <c r="A8" s="9">
        <v>6</v>
      </c>
      <c r="B8" s="1">
        <v>34.05</v>
      </c>
      <c r="C8" s="2"/>
      <c r="D8" s="30">
        <f>D$1*1</f>
        <v>30</v>
      </c>
      <c r="E8" s="35">
        <v>231.01</v>
      </c>
      <c r="F8" s="2">
        <f t="shared" si="0"/>
        <v>119.18</v>
      </c>
      <c r="G8" s="2">
        <f t="shared" si="1"/>
        <v>49.37</v>
      </c>
      <c r="I8" s="7">
        <f t="shared" si="2"/>
        <v>429.56</v>
      </c>
      <c r="J8" s="10">
        <v>6</v>
      </c>
    </row>
    <row r="9" spans="1:10" ht="15">
      <c r="A9" s="9">
        <v>7</v>
      </c>
      <c r="B9" s="1">
        <v>63.59</v>
      </c>
      <c r="C9" s="2"/>
      <c r="D9" s="30">
        <f>D$1*4</f>
        <v>120</v>
      </c>
      <c r="E9" s="35">
        <v>487.31</v>
      </c>
      <c r="F9" s="2">
        <f t="shared" si="0"/>
        <v>222.57</v>
      </c>
      <c r="G9" s="2">
        <f t="shared" si="1"/>
        <v>92.21</v>
      </c>
      <c r="I9" s="7">
        <f t="shared" si="2"/>
        <v>922.0899999999999</v>
      </c>
      <c r="J9" s="10">
        <v>7</v>
      </c>
    </row>
    <row r="10" spans="1:10" ht="15">
      <c r="A10" s="9">
        <v>8</v>
      </c>
      <c r="B10" s="1">
        <v>28.53</v>
      </c>
      <c r="C10" s="2"/>
      <c r="D10" s="30">
        <f>D$1*2</f>
        <v>60</v>
      </c>
      <c r="E10" s="35">
        <v>233.03</v>
      </c>
      <c r="F10" s="2">
        <f t="shared" si="0"/>
        <v>99.86</v>
      </c>
      <c r="G10" s="2">
        <f t="shared" si="1"/>
        <v>41.37</v>
      </c>
      <c r="I10" s="7">
        <f t="shared" si="2"/>
        <v>434.26</v>
      </c>
      <c r="J10" s="10">
        <v>8</v>
      </c>
    </row>
    <row r="11" spans="1:10" ht="15">
      <c r="A11" s="9">
        <v>9</v>
      </c>
      <c r="B11" s="1">
        <v>29.05</v>
      </c>
      <c r="C11" s="2"/>
      <c r="D11" s="30">
        <f>D$1*1</f>
        <v>30</v>
      </c>
      <c r="E11" s="35">
        <v>131.72</v>
      </c>
      <c r="F11" s="2">
        <f t="shared" si="0"/>
        <v>101.68</v>
      </c>
      <c r="G11" s="2">
        <f t="shared" si="1"/>
        <v>42.12</v>
      </c>
      <c r="I11" s="7">
        <f t="shared" si="2"/>
        <v>305.52</v>
      </c>
      <c r="J11" s="10">
        <v>9</v>
      </c>
    </row>
    <row r="12" spans="1:10" ht="15">
      <c r="A12" s="9">
        <v>10</v>
      </c>
      <c r="B12" s="1">
        <v>44.42</v>
      </c>
      <c r="C12" s="2"/>
      <c r="D12" s="30">
        <f>D$1*1</f>
        <v>30</v>
      </c>
      <c r="E12" s="35">
        <v>179.03</v>
      </c>
      <c r="F12" s="2">
        <f t="shared" si="0"/>
        <v>155.47</v>
      </c>
      <c r="G12" s="2">
        <f t="shared" si="1"/>
        <v>64.41</v>
      </c>
      <c r="I12" s="7">
        <f t="shared" si="2"/>
        <v>428.90999999999997</v>
      </c>
      <c r="J12" s="10">
        <v>10</v>
      </c>
    </row>
    <row r="13" spans="1:10" ht="15">
      <c r="A13" s="9">
        <v>11</v>
      </c>
      <c r="B13" s="1">
        <v>58.99</v>
      </c>
      <c r="C13" s="2"/>
      <c r="D13" s="30">
        <f>D$1*1</f>
        <v>30</v>
      </c>
      <c r="E13" s="35">
        <v>282.1</v>
      </c>
      <c r="F13" s="2">
        <f t="shared" si="0"/>
        <v>206.47</v>
      </c>
      <c r="G13" s="2">
        <f t="shared" si="1"/>
        <v>85.54</v>
      </c>
      <c r="I13" s="7">
        <f t="shared" si="2"/>
        <v>604.11</v>
      </c>
      <c r="J13" s="10">
        <v>11</v>
      </c>
    </row>
    <row r="14" spans="1:10" ht="15">
      <c r="A14" s="9">
        <v>12</v>
      </c>
      <c r="B14" s="1">
        <v>30.98</v>
      </c>
      <c r="C14" s="2"/>
      <c r="D14" s="30">
        <f>D$1*3</f>
        <v>90</v>
      </c>
      <c r="E14" s="35">
        <v>68.6</v>
      </c>
      <c r="F14" s="2">
        <f t="shared" si="0"/>
        <v>108.43</v>
      </c>
      <c r="G14" s="2">
        <f t="shared" si="1"/>
        <v>44.92</v>
      </c>
      <c r="I14" s="7">
        <f t="shared" si="2"/>
        <v>311.95</v>
      </c>
      <c r="J14" s="10">
        <v>12</v>
      </c>
    </row>
    <row r="15" spans="1:10" ht="15">
      <c r="A15" s="9">
        <v>13</v>
      </c>
      <c r="B15" s="1">
        <v>29.58</v>
      </c>
      <c r="C15" s="2"/>
      <c r="D15" s="30">
        <f>D$1*2</f>
        <v>60</v>
      </c>
      <c r="E15" s="35">
        <v>252.08</v>
      </c>
      <c r="F15" s="2">
        <f t="shared" si="0"/>
        <v>103.53</v>
      </c>
      <c r="G15" s="2">
        <f t="shared" si="1"/>
        <v>42.89</v>
      </c>
      <c r="I15" s="7">
        <f t="shared" si="2"/>
        <v>458.5</v>
      </c>
      <c r="J15" s="10">
        <v>13</v>
      </c>
    </row>
    <row r="16" spans="1:12" ht="15">
      <c r="A16" s="9">
        <v>14</v>
      </c>
      <c r="B16" s="1">
        <v>29.35</v>
      </c>
      <c r="C16" s="2"/>
      <c r="D16" s="30">
        <f>D$1*2</f>
        <v>60</v>
      </c>
      <c r="E16" s="40">
        <v>294.71</v>
      </c>
      <c r="F16" s="2">
        <f t="shared" si="0"/>
        <v>102.73</v>
      </c>
      <c r="G16" s="2">
        <f t="shared" si="1"/>
        <v>42.56</v>
      </c>
      <c r="I16" s="7">
        <f t="shared" si="2"/>
        <v>500</v>
      </c>
      <c r="J16" s="10">
        <v>14</v>
      </c>
      <c r="K16" s="2"/>
      <c r="L16" s="41"/>
    </row>
    <row r="17" spans="1:10" ht="15">
      <c r="A17" s="9">
        <v>15</v>
      </c>
      <c r="B17" s="1">
        <v>44.48</v>
      </c>
      <c r="C17" s="2"/>
      <c r="D17" s="30">
        <f>D$1*3</f>
        <v>90</v>
      </c>
      <c r="E17" s="35">
        <v>163.98</v>
      </c>
      <c r="F17" s="2">
        <f t="shared" si="0"/>
        <v>155.68</v>
      </c>
      <c r="G17" s="2">
        <f t="shared" si="1"/>
        <v>64.5</v>
      </c>
      <c r="I17" s="7">
        <f t="shared" si="2"/>
        <v>474.15999999999997</v>
      </c>
      <c r="J17" s="10">
        <v>15</v>
      </c>
    </row>
    <row r="18" spans="1:10" ht="15">
      <c r="A18" s="9">
        <v>16</v>
      </c>
      <c r="B18" s="1">
        <v>60.88</v>
      </c>
      <c r="C18" s="2"/>
      <c r="D18" s="30">
        <f>D$1*3</f>
        <v>90</v>
      </c>
      <c r="E18" s="35">
        <v>155.7</v>
      </c>
      <c r="F18" s="2">
        <f t="shared" si="0"/>
        <v>213.08</v>
      </c>
      <c r="G18" s="2">
        <f t="shared" si="1"/>
        <v>88.28</v>
      </c>
      <c r="I18" s="7">
        <f t="shared" si="2"/>
        <v>547.06</v>
      </c>
      <c r="J18" s="10">
        <v>16</v>
      </c>
    </row>
    <row r="19" spans="1:10" ht="15">
      <c r="A19" s="9">
        <v>17</v>
      </c>
      <c r="B19" s="1">
        <v>29.26</v>
      </c>
      <c r="C19" s="2"/>
      <c r="D19" s="30">
        <f>D$1*1</f>
        <v>30</v>
      </c>
      <c r="E19" s="35">
        <v>160.72</v>
      </c>
      <c r="F19" s="2">
        <f t="shared" si="0"/>
        <v>102.41</v>
      </c>
      <c r="G19" s="2">
        <f t="shared" si="1"/>
        <v>42.43</v>
      </c>
      <c r="I19" s="7">
        <f t="shared" si="2"/>
        <v>335.56</v>
      </c>
      <c r="J19" s="10">
        <v>17</v>
      </c>
    </row>
    <row r="20" spans="1:10" ht="15">
      <c r="A20" s="9">
        <v>18</v>
      </c>
      <c r="B20" s="1">
        <v>28.87</v>
      </c>
      <c r="C20" s="2"/>
      <c r="D20" s="30">
        <f>D$1*1</f>
        <v>30</v>
      </c>
      <c r="E20" s="35">
        <v>67.85</v>
      </c>
      <c r="F20" s="2">
        <f t="shared" si="0"/>
        <v>101.05</v>
      </c>
      <c r="G20" s="2">
        <f t="shared" si="1"/>
        <v>41.86</v>
      </c>
      <c r="I20" s="7">
        <f t="shared" si="2"/>
        <v>240.76</v>
      </c>
      <c r="J20" s="10">
        <v>18</v>
      </c>
    </row>
    <row r="21" spans="1:10" ht="15">
      <c r="A21" s="9">
        <v>19</v>
      </c>
      <c r="B21" s="1">
        <v>28.88</v>
      </c>
      <c r="C21" s="2"/>
      <c r="D21" s="30">
        <f>D$1*1</f>
        <v>30</v>
      </c>
      <c r="E21" s="35">
        <v>173.5</v>
      </c>
      <c r="F21" s="2">
        <f t="shared" si="0"/>
        <v>101.08</v>
      </c>
      <c r="G21" s="2">
        <f t="shared" si="1"/>
        <v>41.88</v>
      </c>
      <c r="I21" s="7">
        <f t="shared" si="2"/>
        <v>346.46</v>
      </c>
      <c r="J21" s="10">
        <v>19</v>
      </c>
    </row>
    <row r="22" spans="1:10" ht="15">
      <c r="A22" s="9">
        <v>20</v>
      </c>
      <c r="B22" s="1">
        <v>48.26</v>
      </c>
      <c r="C22" s="2"/>
      <c r="D22" s="30">
        <f>D$1*2</f>
        <v>60</v>
      </c>
      <c r="E22" s="35">
        <v>154.41</v>
      </c>
      <c r="F22" s="2">
        <f t="shared" si="0"/>
        <v>168.91</v>
      </c>
      <c r="G22" s="2">
        <f t="shared" si="1"/>
        <v>69.98</v>
      </c>
      <c r="I22" s="7">
        <f t="shared" si="2"/>
        <v>453.3</v>
      </c>
      <c r="J22" s="10">
        <v>20</v>
      </c>
    </row>
    <row r="23" spans="1:10" ht="15">
      <c r="A23" s="9">
        <v>21</v>
      </c>
      <c r="B23" s="1">
        <v>28.79</v>
      </c>
      <c r="C23" s="2"/>
      <c r="D23" s="30">
        <f>D$1*4</f>
        <v>120</v>
      </c>
      <c r="E23" s="35">
        <v>295.31</v>
      </c>
      <c r="F23" s="2">
        <f t="shared" si="0"/>
        <v>100.77</v>
      </c>
      <c r="G23" s="2">
        <f t="shared" si="1"/>
        <v>41.75</v>
      </c>
      <c r="I23" s="7">
        <f t="shared" si="2"/>
        <v>557.83</v>
      </c>
      <c r="J23" s="10">
        <v>21</v>
      </c>
    </row>
    <row r="24" spans="1:10" ht="15">
      <c r="A24" s="9">
        <v>22</v>
      </c>
      <c r="B24" s="1">
        <v>44.33</v>
      </c>
      <c r="C24" s="2"/>
      <c r="D24" s="30">
        <f>D$1*3</f>
        <v>90</v>
      </c>
      <c r="E24" s="39">
        <v>301.46</v>
      </c>
      <c r="F24" s="2">
        <f t="shared" si="0"/>
        <v>155.16</v>
      </c>
      <c r="G24" s="2">
        <f t="shared" si="1"/>
        <v>64.28</v>
      </c>
      <c r="I24" s="7">
        <f t="shared" si="2"/>
        <v>610.9</v>
      </c>
      <c r="J24" s="10">
        <v>22</v>
      </c>
    </row>
    <row r="25" spans="1:10" ht="15">
      <c r="A25" s="9">
        <v>23</v>
      </c>
      <c r="B25" s="1">
        <v>60.72</v>
      </c>
      <c r="C25" s="2"/>
      <c r="D25" s="30">
        <f>D$1*2</f>
        <v>60</v>
      </c>
      <c r="E25" s="35">
        <v>325.79</v>
      </c>
      <c r="F25" s="2">
        <f t="shared" si="0"/>
        <v>212.52</v>
      </c>
      <c r="G25" s="2">
        <f t="shared" si="1"/>
        <v>88.04</v>
      </c>
      <c r="I25" s="7">
        <f t="shared" si="2"/>
        <v>686.35</v>
      </c>
      <c r="J25" s="10">
        <v>23</v>
      </c>
    </row>
    <row r="26" spans="1:10" ht="15">
      <c r="A26" s="9">
        <v>24</v>
      </c>
      <c r="B26" s="1">
        <v>29.11</v>
      </c>
      <c r="C26" s="2"/>
      <c r="D26" s="2">
        <f>D$1*1</f>
        <v>30</v>
      </c>
      <c r="E26" s="35">
        <v>154.72</v>
      </c>
      <c r="F26" s="2">
        <f t="shared" si="0"/>
        <v>101.89</v>
      </c>
      <c r="G26" s="2">
        <f t="shared" si="1"/>
        <v>42.21</v>
      </c>
      <c r="I26" s="7">
        <f t="shared" si="2"/>
        <v>328.82</v>
      </c>
      <c r="J26" s="10">
        <v>24</v>
      </c>
    </row>
    <row r="27" spans="1:10" ht="15">
      <c r="A27" s="9">
        <v>25</v>
      </c>
      <c r="B27" s="1">
        <v>28.79</v>
      </c>
      <c r="C27" s="2"/>
      <c r="D27" s="30">
        <f>D$1*1</f>
        <v>30</v>
      </c>
      <c r="E27" s="35">
        <v>128.93</v>
      </c>
      <c r="F27" s="2">
        <f t="shared" si="0"/>
        <v>100.77</v>
      </c>
      <c r="G27" s="2">
        <f t="shared" si="1"/>
        <v>41.75</v>
      </c>
      <c r="I27" s="7">
        <f t="shared" si="2"/>
        <v>301.45</v>
      </c>
      <c r="J27" s="10">
        <v>25</v>
      </c>
    </row>
    <row r="28" spans="1:10" ht="15">
      <c r="A28" s="9">
        <v>26</v>
      </c>
      <c r="B28" s="1">
        <v>28.98</v>
      </c>
      <c r="C28" s="2"/>
      <c r="D28" s="30">
        <f>D$1*2</f>
        <v>60</v>
      </c>
      <c r="E28" s="35">
        <v>235.11</v>
      </c>
      <c r="F28" s="2">
        <f t="shared" si="0"/>
        <v>101.43</v>
      </c>
      <c r="G28" s="2">
        <f t="shared" si="1"/>
        <v>42.02</v>
      </c>
      <c r="I28" s="7">
        <f t="shared" si="2"/>
        <v>438.56</v>
      </c>
      <c r="J28" s="10">
        <v>26</v>
      </c>
    </row>
    <row r="29" spans="1:10" ht="15">
      <c r="A29" s="9">
        <v>27</v>
      </c>
      <c r="B29" s="1">
        <v>48.26</v>
      </c>
      <c r="C29" s="2"/>
      <c r="D29" s="30">
        <f>D$1*2</f>
        <v>60</v>
      </c>
      <c r="E29" s="35">
        <v>392.31</v>
      </c>
      <c r="F29" s="2">
        <f t="shared" si="0"/>
        <v>168.91</v>
      </c>
      <c r="G29" s="2">
        <f t="shared" si="1"/>
        <v>69.98</v>
      </c>
      <c r="I29" s="7">
        <f t="shared" si="2"/>
        <v>691.2</v>
      </c>
      <c r="J29" s="10">
        <v>27</v>
      </c>
    </row>
    <row r="30" spans="1:10" ht="15">
      <c r="A30" s="9">
        <v>28</v>
      </c>
      <c r="B30" s="1">
        <v>28.95</v>
      </c>
      <c r="C30" s="2"/>
      <c r="D30" s="30">
        <f>D$1*3</f>
        <v>90</v>
      </c>
      <c r="E30" s="35">
        <v>122.92</v>
      </c>
      <c r="F30" s="2">
        <f t="shared" si="0"/>
        <v>101.33</v>
      </c>
      <c r="G30" s="2">
        <f t="shared" si="1"/>
        <v>41.98</v>
      </c>
      <c r="I30" s="7">
        <f t="shared" si="2"/>
        <v>356.23</v>
      </c>
      <c r="J30" s="10">
        <v>28</v>
      </c>
    </row>
    <row r="31" spans="1:10" ht="15">
      <c r="A31" s="9">
        <v>29</v>
      </c>
      <c r="B31" s="1">
        <v>33.54</v>
      </c>
      <c r="C31" s="2"/>
      <c r="D31" s="30">
        <f>D$1*2</f>
        <v>60</v>
      </c>
      <c r="E31" s="42">
        <v>296.85</v>
      </c>
      <c r="F31" s="2">
        <f t="shared" si="0"/>
        <v>117.39</v>
      </c>
      <c r="G31" s="2">
        <f t="shared" si="1"/>
        <v>48.63</v>
      </c>
      <c r="I31" s="7">
        <f t="shared" si="2"/>
        <v>522.87</v>
      </c>
      <c r="J31" s="10">
        <v>29</v>
      </c>
    </row>
    <row r="32" spans="1:10" ht="15">
      <c r="A32" s="9">
        <v>30</v>
      </c>
      <c r="B32" s="1">
        <v>51.18</v>
      </c>
      <c r="C32" s="2"/>
      <c r="D32" s="2">
        <f>D$1*1</f>
        <v>30</v>
      </c>
      <c r="E32" s="35">
        <v>96.9</v>
      </c>
      <c r="F32" s="2">
        <f t="shared" si="0"/>
        <v>179.13</v>
      </c>
      <c r="G32" s="2">
        <f t="shared" si="1"/>
        <v>74.21</v>
      </c>
      <c r="I32" s="7">
        <f t="shared" si="2"/>
        <v>380.23999999999995</v>
      </c>
      <c r="J32" s="10">
        <v>30</v>
      </c>
    </row>
    <row r="33" spans="1:10" ht="15.75" thickBot="1">
      <c r="A33" s="11">
        <v>31</v>
      </c>
      <c r="B33" s="1">
        <v>42.39</v>
      </c>
      <c r="C33" s="2"/>
      <c r="D33" s="2">
        <f>D$1*2</f>
        <v>60</v>
      </c>
      <c r="E33" s="35">
        <v>305.93</v>
      </c>
      <c r="F33" s="2">
        <f t="shared" si="0"/>
        <v>148.37</v>
      </c>
      <c r="G33" s="2">
        <f t="shared" si="1"/>
        <v>61.47</v>
      </c>
      <c r="H33" s="12"/>
      <c r="I33" s="7">
        <f t="shared" si="2"/>
        <v>575.77</v>
      </c>
      <c r="J33" s="10">
        <v>31</v>
      </c>
    </row>
    <row r="34" spans="2:9" ht="15.75" thickBot="1">
      <c r="B34" s="13"/>
      <c r="E34" s="14"/>
      <c r="F34" s="12"/>
      <c r="G34" s="14"/>
      <c r="H34" s="14"/>
      <c r="I34" s="15">
        <f>SUM(I3:I33)</f>
        <v>14329.460000000001</v>
      </c>
    </row>
    <row r="35" spans="1:10" ht="15">
      <c r="A35" s="16"/>
      <c r="J35" s="17"/>
    </row>
    <row r="36" spans="2:8" ht="15.75" thickBot="1">
      <c r="B36" s="18">
        <f>SUM(B3:B35)</f>
        <v>1232.6700000000003</v>
      </c>
      <c r="C36" s="18" t="s">
        <v>11</v>
      </c>
      <c r="D36" s="19">
        <f>SUM(D3:D33)</f>
        <v>1860</v>
      </c>
      <c r="E36" s="20">
        <f>SUM(E3:E33)</f>
        <v>6367.639999999999</v>
      </c>
      <c r="F36" s="20">
        <f>SUM(F3:F33)</f>
        <v>4314.419999999998</v>
      </c>
      <c r="G36" s="20">
        <f>SUM(G1:G33)</f>
        <v>1787.4</v>
      </c>
      <c r="H36" s="20"/>
    </row>
    <row r="37" spans="4:8" ht="15.75" thickBot="1">
      <c r="D37" s="21" t="s">
        <v>12</v>
      </c>
      <c r="E37" s="21" t="s">
        <v>12</v>
      </c>
      <c r="F37" s="21" t="s">
        <v>12</v>
      </c>
      <c r="G37" s="21" t="s">
        <v>13</v>
      </c>
      <c r="H37" s="22">
        <f>D36+G36+F36+E36</f>
        <v>14329.459999999997</v>
      </c>
    </row>
    <row r="38" ht="15">
      <c r="D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6">
      <selection activeCell="L47" sqref="L47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35">
        <v>65.12</v>
      </c>
      <c r="G3" s="2">
        <f>+ROUND(B3*3.5,2)</f>
        <v>162.54</v>
      </c>
      <c r="H3" s="2">
        <f>+ROUND(B3*1.45,2)</f>
        <v>67.34</v>
      </c>
      <c r="J3" s="7">
        <f>SUM(D3:I3)</f>
        <v>304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35">
        <v>70.14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246.7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35">
        <v>56.73</v>
      </c>
      <c r="G5" s="2">
        <f t="shared" si="0"/>
        <v>219.91</v>
      </c>
      <c r="H5" s="2">
        <f t="shared" si="1"/>
        <v>91.1</v>
      </c>
      <c r="J5" s="7">
        <f t="shared" si="2"/>
        <v>394.74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35">
        <v>80.54</v>
      </c>
      <c r="G6" s="2">
        <f t="shared" si="0"/>
        <v>102.76</v>
      </c>
      <c r="H6" s="2">
        <f t="shared" si="1"/>
        <v>42.57</v>
      </c>
      <c r="J6" s="7">
        <f t="shared" si="2"/>
        <v>234.87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35">
        <v>29.27</v>
      </c>
      <c r="G7" s="2">
        <f t="shared" si="0"/>
        <v>160.93</v>
      </c>
      <c r="H7" s="2">
        <f t="shared" si="1"/>
        <v>66.67</v>
      </c>
      <c r="J7" s="7">
        <f t="shared" si="2"/>
        <v>265.87</v>
      </c>
      <c r="K7" s="10">
        <v>5</v>
      </c>
    </row>
    <row r="8" spans="1:11" ht="15">
      <c r="A8" s="9">
        <v>6</v>
      </c>
      <c r="B8" s="1">
        <v>34.05</v>
      </c>
      <c r="E8" s="2">
        <v>9</v>
      </c>
      <c r="F8" s="35">
        <v>55.43</v>
      </c>
      <c r="G8" s="2">
        <f t="shared" si="0"/>
        <v>119.18</v>
      </c>
      <c r="H8" s="2">
        <f t="shared" si="1"/>
        <v>49.37</v>
      </c>
      <c r="J8" s="7">
        <f t="shared" si="2"/>
        <v>232.98000000000002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35">
        <v>186.21</v>
      </c>
      <c r="G9" s="2">
        <f t="shared" si="0"/>
        <v>222.57</v>
      </c>
      <c r="H9" s="2">
        <f t="shared" si="1"/>
        <v>92.21</v>
      </c>
      <c r="J9" s="7">
        <f t="shared" si="2"/>
        <v>509.98999999999995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35">
        <v>84.46</v>
      </c>
      <c r="G10" s="2">
        <f t="shared" si="0"/>
        <v>99.86</v>
      </c>
      <c r="H10" s="2">
        <f t="shared" si="1"/>
        <v>41.37</v>
      </c>
      <c r="J10" s="7">
        <f t="shared" si="2"/>
        <v>234.69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 s="35">
        <v>84.99</v>
      </c>
      <c r="G11" s="2">
        <f t="shared" si="0"/>
        <v>101.68</v>
      </c>
      <c r="H11" s="2">
        <f t="shared" si="1"/>
        <v>42.12</v>
      </c>
      <c r="J11" s="7">
        <f t="shared" si="2"/>
        <v>237.79000000000002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35">
        <v>49.01</v>
      </c>
      <c r="G12" s="2">
        <f t="shared" si="0"/>
        <v>155.47</v>
      </c>
      <c r="H12" s="2">
        <f t="shared" si="1"/>
        <v>64.41</v>
      </c>
      <c r="J12" s="7">
        <f t="shared" si="2"/>
        <v>286.89</v>
      </c>
      <c r="K12" s="10">
        <v>10</v>
      </c>
    </row>
    <row r="13" spans="1:11" ht="15">
      <c r="A13" s="9">
        <v>11</v>
      </c>
      <c r="B13" s="1">
        <v>58.99</v>
      </c>
      <c r="E13" s="2">
        <v>18</v>
      </c>
      <c r="F13" s="35">
        <v>188.94</v>
      </c>
      <c r="G13" s="2">
        <f t="shared" si="0"/>
        <v>206.47</v>
      </c>
      <c r="H13" s="2">
        <f t="shared" si="1"/>
        <v>85.54</v>
      </c>
      <c r="J13" s="7">
        <f t="shared" si="2"/>
        <v>498.95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35">
        <v>94.11</v>
      </c>
      <c r="G14" s="2">
        <f t="shared" si="0"/>
        <v>108.43</v>
      </c>
      <c r="H14" s="2">
        <f t="shared" si="1"/>
        <v>44.92</v>
      </c>
      <c r="J14" s="7">
        <f t="shared" si="2"/>
        <v>274.46000000000004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35">
        <v>101.93</v>
      </c>
      <c r="G15" s="2">
        <f t="shared" si="0"/>
        <v>103.53</v>
      </c>
      <c r="H15" s="2">
        <f t="shared" si="1"/>
        <v>42.89</v>
      </c>
      <c r="J15" s="7">
        <f t="shared" si="2"/>
        <v>275.35</v>
      </c>
      <c r="K15" s="10">
        <v>13</v>
      </c>
    </row>
    <row r="16" spans="1:14" ht="15">
      <c r="A16" s="9">
        <v>14</v>
      </c>
      <c r="B16" s="1">
        <v>29.35</v>
      </c>
      <c r="E16" s="2">
        <v>9</v>
      </c>
      <c r="F16" s="33">
        <f>76.85+38.86</f>
        <v>115.71</v>
      </c>
      <c r="G16" s="2">
        <f t="shared" si="0"/>
        <v>102.73</v>
      </c>
      <c r="H16" s="2">
        <f t="shared" si="1"/>
        <v>42.56</v>
      </c>
      <c r="J16" s="7">
        <f t="shared" si="2"/>
        <v>270</v>
      </c>
      <c r="K16" s="10">
        <v>14</v>
      </c>
      <c r="L16" s="2"/>
      <c r="N16" s="2"/>
    </row>
    <row r="17" spans="1:11" ht="15">
      <c r="A17" s="9">
        <v>15</v>
      </c>
      <c r="B17" s="1">
        <v>44.48</v>
      </c>
      <c r="E17" s="2">
        <v>27</v>
      </c>
      <c r="F17" s="35">
        <v>134.49</v>
      </c>
      <c r="G17" s="2">
        <f t="shared" si="0"/>
        <v>155.68</v>
      </c>
      <c r="H17" s="2">
        <f t="shared" si="1"/>
        <v>64.5</v>
      </c>
      <c r="J17" s="7">
        <f t="shared" si="2"/>
        <v>381.67</v>
      </c>
      <c r="K17" s="10">
        <v>15</v>
      </c>
    </row>
    <row r="18" spans="1:14" ht="15">
      <c r="A18" s="9">
        <v>16</v>
      </c>
      <c r="B18" s="1">
        <v>60.88</v>
      </c>
      <c r="E18" s="2">
        <v>18</v>
      </c>
      <c r="F18" s="35">
        <v>48.96</v>
      </c>
      <c r="G18" s="2">
        <f t="shared" si="0"/>
        <v>213.08</v>
      </c>
      <c r="H18" s="2">
        <f t="shared" si="1"/>
        <v>88.28</v>
      </c>
      <c r="J18" s="7">
        <f t="shared" si="2"/>
        <v>368.32000000000005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v>9</v>
      </c>
      <c r="F19" s="35">
        <v>76.09</v>
      </c>
      <c r="G19" s="2">
        <f t="shared" si="0"/>
        <v>102.41</v>
      </c>
      <c r="H19" s="2">
        <f t="shared" si="1"/>
        <v>42.43</v>
      </c>
      <c r="J19" s="7">
        <f t="shared" si="2"/>
        <v>229.93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35">
        <v>26.81</v>
      </c>
      <c r="G20" s="2">
        <f t="shared" si="0"/>
        <v>101.05</v>
      </c>
      <c r="H20" s="2">
        <f t="shared" si="1"/>
        <v>41.86</v>
      </c>
      <c r="J20" s="7">
        <f t="shared" si="2"/>
        <v>178.72000000000003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35">
        <v>93.23</v>
      </c>
      <c r="G21" s="2">
        <f t="shared" si="0"/>
        <v>101.08</v>
      </c>
      <c r="H21" s="2">
        <f t="shared" si="1"/>
        <v>41.88</v>
      </c>
      <c r="J21" s="7">
        <f t="shared" si="2"/>
        <v>254.19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35">
        <v>84.62</v>
      </c>
      <c r="G22" s="2">
        <f t="shared" si="0"/>
        <v>168.91</v>
      </c>
      <c r="H22" s="2">
        <f t="shared" si="1"/>
        <v>69.98</v>
      </c>
      <c r="J22" s="7">
        <f t="shared" si="2"/>
        <v>341.51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35">
        <v>115.12</v>
      </c>
      <c r="G23" s="2">
        <f t="shared" si="0"/>
        <v>100.77</v>
      </c>
      <c r="H23" s="2">
        <f t="shared" si="1"/>
        <v>41.75</v>
      </c>
      <c r="J23" s="7">
        <f t="shared" si="2"/>
        <v>266.64</v>
      </c>
      <c r="K23" s="10">
        <v>21</v>
      </c>
    </row>
    <row r="24" spans="1:11" ht="15">
      <c r="A24" s="9">
        <v>22</v>
      </c>
      <c r="B24" s="1">
        <v>44.33</v>
      </c>
      <c r="D24" s="2">
        <v>13</v>
      </c>
      <c r="E24" s="2"/>
      <c r="F24" s="35">
        <v>97.45</v>
      </c>
      <c r="G24" s="2">
        <f t="shared" si="0"/>
        <v>155.16</v>
      </c>
      <c r="H24" s="2">
        <f t="shared" si="1"/>
        <v>64.28</v>
      </c>
      <c r="J24" s="7">
        <f t="shared" si="2"/>
        <v>329.89</v>
      </c>
      <c r="K24" s="10">
        <v>22</v>
      </c>
    </row>
    <row r="25" spans="1:11" ht="15">
      <c r="A25" s="9">
        <v>23</v>
      </c>
      <c r="B25" s="1">
        <v>60.72</v>
      </c>
      <c r="D25" s="2"/>
      <c r="E25" s="2">
        <v>18</v>
      </c>
      <c r="F25" s="35">
        <v>244.73</v>
      </c>
      <c r="G25" s="2">
        <f t="shared" si="0"/>
        <v>212.52</v>
      </c>
      <c r="H25" s="2">
        <f t="shared" si="1"/>
        <v>88.04</v>
      </c>
      <c r="J25" s="7">
        <f t="shared" si="2"/>
        <v>563.29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35">
        <v>74.51</v>
      </c>
      <c r="G26" s="2">
        <f t="shared" si="0"/>
        <v>101.89</v>
      </c>
      <c r="H26" s="2">
        <f t="shared" si="1"/>
        <v>42.21</v>
      </c>
      <c r="J26" s="7">
        <f t="shared" si="2"/>
        <v>227.61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35">
        <v>57.72</v>
      </c>
      <c r="G27" s="2">
        <f t="shared" si="0"/>
        <v>100.77</v>
      </c>
      <c r="H27" s="2">
        <f t="shared" si="1"/>
        <v>41.75</v>
      </c>
      <c r="J27" s="7">
        <f t="shared" si="2"/>
        <v>209.24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35">
        <v>117.37</v>
      </c>
      <c r="G28" s="2">
        <f t="shared" si="0"/>
        <v>101.43</v>
      </c>
      <c r="H28" s="2">
        <f t="shared" si="1"/>
        <v>42.02</v>
      </c>
      <c r="J28" s="7">
        <f t="shared" si="2"/>
        <v>278.82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35">
        <v>152.22</v>
      </c>
      <c r="G29" s="2">
        <f t="shared" si="0"/>
        <v>168.91</v>
      </c>
      <c r="H29" s="2">
        <f t="shared" si="1"/>
        <v>69.98</v>
      </c>
      <c r="J29" s="7">
        <f t="shared" si="2"/>
        <v>409.11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35">
        <v>61.08</v>
      </c>
      <c r="G30" s="2">
        <f t="shared" si="0"/>
        <v>101.33</v>
      </c>
      <c r="H30" s="2">
        <f t="shared" si="1"/>
        <v>41.98</v>
      </c>
      <c r="J30" s="7">
        <f t="shared" si="2"/>
        <v>213.39</v>
      </c>
      <c r="K30" s="10">
        <v>28</v>
      </c>
    </row>
    <row r="31" spans="1:11" ht="15">
      <c r="A31" s="9">
        <v>29</v>
      </c>
      <c r="B31" s="1">
        <v>33.54</v>
      </c>
      <c r="D31" s="2"/>
      <c r="E31" s="30">
        <v>18</v>
      </c>
      <c r="F31" s="34">
        <f>85.81+0.17</f>
        <v>85.98</v>
      </c>
      <c r="G31" s="2">
        <f t="shared" si="0"/>
        <v>117.39</v>
      </c>
      <c r="H31" s="2">
        <f t="shared" si="1"/>
        <v>48.63</v>
      </c>
      <c r="J31" s="7">
        <f t="shared" si="2"/>
        <v>270</v>
      </c>
      <c r="K31" s="10">
        <v>29</v>
      </c>
    </row>
    <row r="32" spans="1:11" ht="15">
      <c r="A32" s="9">
        <v>30</v>
      </c>
      <c r="B32" s="1">
        <v>51.18</v>
      </c>
      <c r="D32" s="2"/>
      <c r="E32" s="30">
        <v>27</v>
      </c>
      <c r="F32" s="35">
        <v>182.56</v>
      </c>
      <c r="G32" s="2">
        <f t="shared" si="0"/>
        <v>179.13</v>
      </c>
      <c r="H32" s="2">
        <f t="shared" si="1"/>
        <v>74.21</v>
      </c>
      <c r="J32" s="7">
        <f t="shared" si="2"/>
        <v>462.9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35">
        <v>137.06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382.9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9635.409999999998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13</v>
      </c>
      <c r="E36" s="19">
        <f>SUM(E3:E33)</f>
        <v>468</v>
      </c>
      <c r="F36" s="20">
        <f>SUM(F3:F33)</f>
        <v>3052.5899999999992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9635.409999999996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3">
      <selection activeCell="L33" sqref="L33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>
        <v>72.8</v>
      </c>
      <c r="G3" s="2">
        <f>+ROUND(B3*3.5,2)</f>
        <v>162.54</v>
      </c>
      <c r="H3" s="2">
        <f>+ROUND(B3*1.45,2)</f>
        <v>67.34</v>
      </c>
      <c r="J3" s="7">
        <f>SUM(D3:I3)</f>
        <v>311.67999999999995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>
        <v>64.88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241.44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>
        <v>51.45</v>
      </c>
      <c r="G5" s="2">
        <f t="shared" si="0"/>
        <v>219.91</v>
      </c>
      <c r="H5" s="2">
        <f t="shared" si="1"/>
        <v>91.1</v>
      </c>
      <c r="J5" s="7">
        <f t="shared" si="2"/>
        <v>389.46000000000004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>
        <v>74.25</v>
      </c>
      <c r="G6" s="2">
        <f t="shared" si="0"/>
        <v>102.76</v>
      </c>
      <c r="H6" s="2">
        <f t="shared" si="1"/>
        <v>42.57</v>
      </c>
      <c r="J6" s="7">
        <f t="shared" si="2"/>
        <v>228.57999999999998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>
        <v>49.92</v>
      </c>
      <c r="G7" s="2">
        <f t="shared" si="0"/>
        <v>160.93</v>
      </c>
      <c r="H7" s="2">
        <f t="shared" si="1"/>
        <v>66.67</v>
      </c>
      <c r="J7" s="7">
        <f t="shared" si="2"/>
        <v>286.52000000000004</v>
      </c>
      <c r="K7" s="10">
        <v>5</v>
      </c>
    </row>
    <row r="8" spans="1:11" ht="15">
      <c r="A8" s="9">
        <v>6</v>
      </c>
      <c r="B8" s="1">
        <v>34.05</v>
      </c>
      <c r="E8" s="2">
        <v>9</v>
      </c>
      <c r="F8">
        <v>139.18</v>
      </c>
      <c r="G8" s="2">
        <f t="shared" si="0"/>
        <v>119.18</v>
      </c>
      <c r="H8" s="2">
        <f t="shared" si="1"/>
        <v>49.37</v>
      </c>
      <c r="J8" s="7">
        <f t="shared" si="2"/>
        <v>316.73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>
        <v>192.44</v>
      </c>
      <c r="G9" s="2">
        <f t="shared" si="0"/>
        <v>222.57</v>
      </c>
      <c r="H9" s="2">
        <f t="shared" si="1"/>
        <v>92.21</v>
      </c>
      <c r="J9" s="7">
        <f t="shared" si="2"/>
        <v>516.22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>
        <v>72.48</v>
      </c>
      <c r="G10" s="2">
        <f t="shared" si="0"/>
        <v>99.86</v>
      </c>
      <c r="H10" s="2">
        <f t="shared" si="1"/>
        <v>41.37</v>
      </c>
      <c r="J10" s="7">
        <f t="shared" si="2"/>
        <v>222.71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>
        <v>114.47</v>
      </c>
      <c r="G11" s="2">
        <f t="shared" si="0"/>
        <v>101.68</v>
      </c>
      <c r="H11" s="2">
        <f t="shared" si="1"/>
        <v>42.12</v>
      </c>
      <c r="J11" s="7">
        <f t="shared" si="2"/>
        <v>267.27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>
        <v>51.95</v>
      </c>
      <c r="G12" s="2">
        <f t="shared" si="0"/>
        <v>155.47</v>
      </c>
      <c r="H12" s="2">
        <f t="shared" si="1"/>
        <v>64.41</v>
      </c>
      <c r="J12" s="7">
        <f t="shared" si="2"/>
        <v>289.83000000000004</v>
      </c>
      <c r="K12" s="10">
        <v>10</v>
      </c>
    </row>
    <row r="13" spans="1:11" ht="15">
      <c r="A13" s="9">
        <v>11</v>
      </c>
      <c r="B13" s="1">
        <v>58.99</v>
      </c>
      <c r="E13" s="2">
        <v>18</v>
      </c>
      <c r="F13">
        <v>183.77</v>
      </c>
      <c r="G13" s="2">
        <f t="shared" si="0"/>
        <v>206.47</v>
      </c>
      <c r="H13" s="2">
        <f t="shared" si="1"/>
        <v>85.54</v>
      </c>
      <c r="J13" s="7">
        <f t="shared" si="2"/>
        <v>493.78000000000003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>
        <v>88.55</v>
      </c>
      <c r="G14" s="2">
        <f t="shared" si="0"/>
        <v>108.43</v>
      </c>
      <c r="H14" s="2">
        <f t="shared" si="1"/>
        <v>44.92</v>
      </c>
      <c r="J14" s="7">
        <f t="shared" si="2"/>
        <v>268.90000000000003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>
        <v>80.34</v>
      </c>
      <c r="G15" s="2">
        <f t="shared" si="0"/>
        <v>103.53</v>
      </c>
      <c r="H15" s="2">
        <f t="shared" si="1"/>
        <v>42.89</v>
      </c>
      <c r="J15" s="7">
        <f t="shared" si="2"/>
        <v>253.76</v>
      </c>
      <c r="K15" s="10">
        <v>13</v>
      </c>
    </row>
    <row r="16" spans="1:14" ht="15">
      <c r="A16" s="9">
        <v>14</v>
      </c>
      <c r="B16" s="1">
        <v>29.35</v>
      </c>
      <c r="E16" s="2">
        <v>9</v>
      </c>
      <c r="F16" s="31">
        <v>120.71</v>
      </c>
      <c r="G16" s="2">
        <f t="shared" si="0"/>
        <v>102.73</v>
      </c>
      <c r="H16" s="2">
        <f t="shared" si="1"/>
        <v>42.56</v>
      </c>
      <c r="J16" s="7">
        <f t="shared" si="2"/>
        <v>275</v>
      </c>
      <c r="K16" s="10">
        <v>14</v>
      </c>
      <c r="L16" s="2"/>
      <c r="N16" s="2"/>
    </row>
    <row r="17" spans="1:11" ht="15">
      <c r="A17" s="9">
        <v>15</v>
      </c>
      <c r="B17" s="1">
        <v>44.48</v>
      </c>
      <c r="E17" s="2">
        <v>27</v>
      </c>
      <c r="F17">
        <v>131.01</v>
      </c>
      <c r="G17" s="2">
        <f t="shared" si="0"/>
        <v>155.68</v>
      </c>
      <c r="H17" s="2">
        <f t="shared" si="1"/>
        <v>64.5</v>
      </c>
      <c r="J17" s="7">
        <f t="shared" si="2"/>
        <v>378.19</v>
      </c>
      <c r="K17" s="10">
        <v>15</v>
      </c>
    </row>
    <row r="18" spans="1:14" ht="15">
      <c r="A18" s="9">
        <v>16</v>
      </c>
      <c r="B18" s="1">
        <v>60.88</v>
      </c>
      <c r="E18" s="2">
        <v>18</v>
      </c>
      <c r="F18">
        <v>49.4</v>
      </c>
      <c r="G18" s="2">
        <f t="shared" si="0"/>
        <v>213.08</v>
      </c>
      <c r="H18" s="2">
        <f t="shared" si="1"/>
        <v>88.28</v>
      </c>
      <c r="J18" s="7">
        <f t="shared" si="2"/>
        <v>368.76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v>9</v>
      </c>
      <c r="F19">
        <v>100.76</v>
      </c>
      <c r="G19" s="2">
        <f t="shared" si="0"/>
        <v>102.41</v>
      </c>
      <c r="H19" s="2">
        <f t="shared" si="1"/>
        <v>42.43</v>
      </c>
      <c r="J19" s="7">
        <f t="shared" si="2"/>
        <v>254.60000000000002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>
        <v>34.8</v>
      </c>
      <c r="G20" s="2">
        <f t="shared" si="0"/>
        <v>101.05</v>
      </c>
      <c r="H20" s="2">
        <f t="shared" si="1"/>
        <v>41.86</v>
      </c>
      <c r="J20" s="7">
        <f t="shared" si="2"/>
        <v>186.70999999999998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>
        <v>94.72</v>
      </c>
      <c r="G21" s="2">
        <f t="shared" si="0"/>
        <v>101.08</v>
      </c>
      <c r="H21" s="2">
        <f t="shared" si="1"/>
        <v>41.88</v>
      </c>
      <c r="J21" s="7">
        <f t="shared" si="2"/>
        <v>255.68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>
        <v>97.6</v>
      </c>
      <c r="G22" s="2">
        <f t="shared" si="0"/>
        <v>168.91</v>
      </c>
      <c r="H22" s="2">
        <f t="shared" si="1"/>
        <v>69.98</v>
      </c>
      <c r="J22" s="7">
        <f t="shared" si="2"/>
        <v>354.49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>
        <v>105.18</v>
      </c>
      <c r="G23" s="2">
        <f t="shared" si="0"/>
        <v>100.77</v>
      </c>
      <c r="H23" s="2">
        <f t="shared" si="1"/>
        <v>41.75</v>
      </c>
      <c r="J23" s="7">
        <f t="shared" si="2"/>
        <v>256.7</v>
      </c>
      <c r="K23" s="10">
        <v>21</v>
      </c>
    </row>
    <row r="24" spans="1:11" ht="15">
      <c r="A24" s="9">
        <v>22</v>
      </c>
      <c r="B24" s="1">
        <v>44.33</v>
      </c>
      <c r="D24" s="2">
        <v>13</v>
      </c>
      <c r="E24" s="2"/>
      <c r="F24">
        <v>158.06</v>
      </c>
      <c r="G24" s="2">
        <f t="shared" si="0"/>
        <v>155.16</v>
      </c>
      <c r="H24" s="2">
        <f t="shared" si="1"/>
        <v>64.28</v>
      </c>
      <c r="J24" s="7">
        <f t="shared" si="2"/>
        <v>390.5</v>
      </c>
      <c r="K24" s="10">
        <v>22</v>
      </c>
    </row>
    <row r="25" spans="1:11" ht="15">
      <c r="A25" s="9">
        <v>23</v>
      </c>
      <c r="B25" s="1">
        <v>60.72</v>
      </c>
      <c r="D25" s="2"/>
      <c r="E25" s="2">
        <v>18</v>
      </c>
      <c r="F25">
        <v>233.52</v>
      </c>
      <c r="G25" s="2">
        <f t="shared" si="0"/>
        <v>212.52</v>
      </c>
      <c r="H25" s="2">
        <f t="shared" si="1"/>
        <v>88.04</v>
      </c>
      <c r="J25" s="7">
        <f t="shared" si="2"/>
        <v>552.08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>
        <v>73.17</v>
      </c>
      <c r="G26" s="2">
        <f t="shared" si="0"/>
        <v>101.89</v>
      </c>
      <c r="H26" s="2">
        <f t="shared" si="1"/>
        <v>42.21</v>
      </c>
      <c r="J26" s="7">
        <f t="shared" si="2"/>
        <v>226.27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>
        <v>69.5</v>
      </c>
      <c r="G27" s="2">
        <f t="shared" si="0"/>
        <v>100.77</v>
      </c>
      <c r="H27" s="2">
        <f t="shared" si="1"/>
        <v>41.75</v>
      </c>
      <c r="J27" s="7">
        <f t="shared" si="2"/>
        <v>221.01999999999998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>
        <v>56.87</v>
      </c>
      <c r="G28" s="2">
        <f t="shared" si="0"/>
        <v>101.43</v>
      </c>
      <c r="H28" s="2">
        <f t="shared" si="1"/>
        <v>42.02</v>
      </c>
      <c r="J28" s="7">
        <f t="shared" si="2"/>
        <v>218.32000000000002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>
        <v>151.46</v>
      </c>
      <c r="G29" s="2">
        <f t="shared" si="0"/>
        <v>168.91</v>
      </c>
      <c r="H29" s="2">
        <f t="shared" si="1"/>
        <v>69.98</v>
      </c>
      <c r="J29" s="7">
        <f t="shared" si="2"/>
        <v>408.35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>
        <v>93.11</v>
      </c>
      <c r="G30" s="2">
        <f t="shared" si="0"/>
        <v>101.33</v>
      </c>
      <c r="H30" s="2">
        <f t="shared" si="1"/>
        <v>41.98</v>
      </c>
      <c r="J30" s="7">
        <f t="shared" si="2"/>
        <v>245.42</v>
      </c>
      <c r="K30" s="10">
        <v>28</v>
      </c>
    </row>
    <row r="31" spans="1:11" ht="15">
      <c r="A31" s="9">
        <v>29</v>
      </c>
      <c r="B31" s="1">
        <v>33.54</v>
      </c>
      <c r="D31" s="2"/>
      <c r="E31" s="30">
        <v>18</v>
      </c>
      <c r="F31" s="31">
        <v>115.98</v>
      </c>
      <c r="G31" s="2">
        <f t="shared" si="0"/>
        <v>117.39</v>
      </c>
      <c r="H31" s="2">
        <f t="shared" si="1"/>
        <v>48.63</v>
      </c>
      <c r="J31" s="7">
        <f t="shared" si="2"/>
        <v>300</v>
      </c>
      <c r="K31" s="10">
        <v>29</v>
      </c>
    </row>
    <row r="32" spans="1:11" ht="15">
      <c r="A32" s="9">
        <v>30</v>
      </c>
      <c r="B32" s="1">
        <v>51.18</v>
      </c>
      <c r="D32" s="2"/>
      <c r="E32" s="30">
        <v>27</v>
      </c>
      <c r="F32" s="31">
        <v>169.66</v>
      </c>
      <c r="G32" s="2">
        <f t="shared" si="0"/>
        <v>179.13</v>
      </c>
      <c r="H32" s="2">
        <f t="shared" si="1"/>
        <v>74.21</v>
      </c>
      <c r="J32" s="7">
        <f t="shared" si="2"/>
        <v>449.99999999999994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>
        <v>194.93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440.77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9869.740000000002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13</v>
      </c>
      <c r="E36" s="19">
        <f>SUM(E3:E33)</f>
        <v>468</v>
      </c>
      <c r="F36" s="20">
        <f>SUM(F3:F33)</f>
        <v>3286.92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9869.739999999998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2">
      <selection activeCell="F3" sqref="F3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>
        <v>72.8</v>
      </c>
      <c r="G3" s="2">
        <f>+ROUND(B3*3.5,2)</f>
        <v>162.54</v>
      </c>
      <c r="H3" s="2">
        <f>+ROUND(B3*1.45,2)</f>
        <v>67.34</v>
      </c>
      <c r="J3" s="7">
        <f>SUM(D3:I3)</f>
        <v>311.67999999999995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>
        <v>64.88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241.44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>
        <v>51.45</v>
      </c>
      <c r="G5" s="2">
        <f t="shared" si="0"/>
        <v>219.91</v>
      </c>
      <c r="H5" s="2">
        <f t="shared" si="1"/>
        <v>91.1</v>
      </c>
      <c r="J5" s="7">
        <f t="shared" si="2"/>
        <v>389.46000000000004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>
        <v>74.25</v>
      </c>
      <c r="G6" s="2">
        <f t="shared" si="0"/>
        <v>102.76</v>
      </c>
      <c r="H6" s="2">
        <f t="shared" si="1"/>
        <v>42.57</v>
      </c>
      <c r="J6" s="7">
        <f t="shared" si="2"/>
        <v>228.57999999999998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>
        <v>49.92</v>
      </c>
      <c r="G7" s="2">
        <f t="shared" si="0"/>
        <v>160.93</v>
      </c>
      <c r="H7" s="2">
        <f t="shared" si="1"/>
        <v>66.67</v>
      </c>
      <c r="J7" s="7">
        <f t="shared" si="2"/>
        <v>286.52000000000004</v>
      </c>
      <c r="K7" s="10">
        <v>5</v>
      </c>
    </row>
    <row r="8" spans="1:11" ht="15">
      <c r="A8" s="9">
        <v>6</v>
      </c>
      <c r="B8" s="1">
        <v>34.05</v>
      </c>
      <c r="E8" s="2">
        <v>9</v>
      </c>
      <c r="F8">
        <v>139.18</v>
      </c>
      <c r="G8" s="2">
        <f t="shared" si="0"/>
        <v>119.18</v>
      </c>
      <c r="H8" s="2">
        <f t="shared" si="1"/>
        <v>49.37</v>
      </c>
      <c r="J8" s="7">
        <f t="shared" si="2"/>
        <v>316.73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>
        <v>192.44</v>
      </c>
      <c r="G9" s="2">
        <f t="shared" si="0"/>
        <v>222.57</v>
      </c>
      <c r="H9" s="2">
        <f t="shared" si="1"/>
        <v>92.21</v>
      </c>
      <c r="J9" s="7">
        <f t="shared" si="2"/>
        <v>516.22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>
        <v>72.48</v>
      </c>
      <c r="G10" s="2">
        <f t="shared" si="0"/>
        <v>99.86</v>
      </c>
      <c r="H10" s="2">
        <f t="shared" si="1"/>
        <v>41.37</v>
      </c>
      <c r="J10" s="7">
        <f t="shared" si="2"/>
        <v>222.71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>
        <v>114.47</v>
      </c>
      <c r="G11" s="2">
        <f t="shared" si="0"/>
        <v>101.68</v>
      </c>
      <c r="H11" s="2">
        <f t="shared" si="1"/>
        <v>42.12</v>
      </c>
      <c r="J11" s="7">
        <f t="shared" si="2"/>
        <v>267.27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>
        <v>51.95</v>
      </c>
      <c r="G12" s="2">
        <f t="shared" si="0"/>
        <v>155.47</v>
      </c>
      <c r="H12" s="2">
        <f t="shared" si="1"/>
        <v>64.41</v>
      </c>
      <c r="J12" s="7">
        <f t="shared" si="2"/>
        <v>289.83000000000004</v>
      </c>
      <c r="K12" s="10">
        <v>10</v>
      </c>
    </row>
    <row r="13" spans="1:11" ht="15">
      <c r="A13" s="9">
        <v>11</v>
      </c>
      <c r="B13" s="1">
        <v>58.99</v>
      </c>
      <c r="E13" s="2">
        <v>18</v>
      </c>
      <c r="F13">
        <v>183.77</v>
      </c>
      <c r="G13" s="2">
        <f t="shared" si="0"/>
        <v>206.47</v>
      </c>
      <c r="H13" s="2">
        <f t="shared" si="1"/>
        <v>85.54</v>
      </c>
      <c r="J13" s="7">
        <f t="shared" si="2"/>
        <v>493.78000000000003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>
        <v>88.55</v>
      </c>
      <c r="G14" s="2">
        <f t="shared" si="0"/>
        <v>108.43</v>
      </c>
      <c r="H14" s="2">
        <f t="shared" si="1"/>
        <v>44.92</v>
      </c>
      <c r="J14" s="7">
        <f t="shared" si="2"/>
        <v>268.90000000000003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>
        <v>80.34</v>
      </c>
      <c r="G15" s="2">
        <f t="shared" si="0"/>
        <v>103.53</v>
      </c>
      <c r="H15" s="2">
        <f t="shared" si="1"/>
        <v>42.89</v>
      </c>
      <c r="J15" s="7">
        <f t="shared" si="2"/>
        <v>253.76</v>
      </c>
      <c r="K15" s="10">
        <v>13</v>
      </c>
    </row>
    <row r="16" spans="1:14" ht="15">
      <c r="A16" s="9">
        <v>14</v>
      </c>
      <c r="B16" s="1">
        <v>29.35</v>
      </c>
      <c r="E16" s="2">
        <v>9</v>
      </c>
      <c r="F16" s="31">
        <v>120.71</v>
      </c>
      <c r="G16" s="2">
        <f t="shared" si="0"/>
        <v>102.73</v>
      </c>
      <c r="H16" s="2">
        <f t="shared" si="1"/>
        <v>42.56</v>
      </c>
      <c r="J16" s="7">
        <f t="shared" si="2"/>
        <v>275</v>
      </c>
      <c r="K16" s="10">
        <v>14</v>
      </c>
      <c r="L16" s="2"/>
      <c r="N16" s="2"/>
    </row>
    <row r="17" spans="1:11" ht="15">
      <c r="A17" s="9">
        <v>15</v>
      </c>
      <c r="B17" s="1">
        <v>44.48</v>
      </c>
      <c r="E17" s="2">
        <v>27</v>
      </c>
      <c r="F17">
        <v>131.01</v>
      </c>
      <c r="G17" s="2">
        <f t="shared" si="0"/>
        <v>155.68</v>
      </c>
      <c r="H17" s="2">
        <f t="shared" si="1"/>
        <v>64.5</v>
      </c>
      <c r="J17" s="7">
        <f t="shared" si="2"/>
        <v>378.19</v>
      </c>
      <c r="K17" s="10">
        <v>15</v>
      </c>
    </row>
    <row r="18" spans="1:14" ht="15">
      <c r="A18" s="9">
        <v>16</v>
      </c>
      <c r="B18" s="1">
        <v>60.88</v>
      </c>
      <c r="E18" s="2">
        <v>18</v>
      </c>
      <c r="F18">
        <v>49.4</v>
      </c>
      <c r="G18" s="2">
        <f t="shared" si="0"/>
        <v>213.08</v>
      </c>
      <c r="H18" s="2">
        <f t="shared" si="1"/>
        <v>88.28</v>
      </c>
      <c r="J18" s="7">
        <f t="shared" si="2"/>
        <v>368.76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v>9</v>
      </c>
      <c r="F19">
        <v>100.76</v>
      </c>
      <c r="G19" s="2">
        <f t="shared" si="0"/>
        <v>102.41</v>
      </c>
      <c r="H19" s="2">
        <f t="shared" si="1"/>
        <v>42.43</v>
      </c>
      <c r="J19" s="7">
        <f t="shared" si="2"/>
        <v>254.60000000000002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>
        <v>34.8</v>
      </c>
      <c r="G20" s="2">
        <f t="shared" si="0"/>
        <v>101.05</v>
      </c>
      <c r="H20" s="2">
        <f t="shared" si="1"/>
        <v>41.86</v>
      </c>
      <c r="J20" s="7">
        <f t="shared" si="2"/>
        <v>186.70999999999998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>
        <v>94.72</v>
      </c>
      <c r="G21" s="2">
        <f t="shared" si="0"/>
        <v>101.08</v>
      </c>
      <c r="H21" s="2">
        <f t="shared" si="1"/>
        <v>41.88</v>
      </c>
      <c r="J21" s="7">
        <f t="shared" si="2"/>
        <v>255.68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>
        <v>97.6</v>
      </c>
      <c r="G22" s="2">
        <f t="shared" si="0"/>
        <v>168.91</v>
      </c>
      <c r="H22" s="2">
        <f t="shared" si="1"/>
        <v>69.98</v>
      </c>
      <c r="J22" s="7">
        <f t="shared" si="2"/>
        <v>354.49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>
        <v>105.18</v>
      </c>
      <c r="G23" s="2">
        <f t="shared" si="0"/>
        <v>100.77</v>
      </c>
      <c r="H23" s="2">
        <f t="shared" si="1"/>
        <v>41.75</v>
      </c>
      <c r="J23" s="7">
        <f t="shared" si="2"/>
        <v>256.7</v>
      </c>
      <c r="K23" s="10">
        <v>21</v>
      </c>
    </row>
    <row r="24" spans="1:11" ht="15">
      <c r="A24" s="9">
        <v>22</v>
      </c>
      <c r="B24" s="1">
        <v>44.33</v>
      </c>
      <c r="D24" s="2">
        <v>13</v>
      </c>
      <c r="E24" s="2"/>
      <c r="F24">
        <v>158.06</v>
      </c>
      <c r="G24" s="2">
        <f t="shared" si="0"/>
        <v>155.16</v>
      </c>
      <c r="H24" s="2">
        <f t="shared" si="1"/>
        <v>64.28</v>
      </c>
      <c r="J24" s="7">
        <f t="shared" si="2"/>
        <v>390.5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>
        <v>233.52</v>
      </c>
      <c r="G25" s="2">
        <f t="shared" si="0"/>
        <v>212.52</v>
      </c>
      <c r="H25" s="2">
        <f t="shared" si="1"/>
        <v>88.04</v>
      </c>
      <c r="J25" s="7">
        <f t="shared" si="2"/>
        <v>586.0799999999999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>
        <v>73.17</v>
      </c>
      <c r="G26" s="2">
        <f t="shared" si="0"/>
        <v>101.89</v>
      </c>
      <c r="H26" s="2">
        <f t="shared" si="1"/>
        <v>42.21</v>
      </c>
      <c r="J26" s="7">
        <f t="shared" si="2"/>
        <v>226.27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>
        <v>69.5</v>
      </c>
      <c r="G27" s="2">
        <f t="shared" si="0"/>
        <v>100.77</v>
      </c>
      <c r="H27" s="2">
        <f t="shared" si="1"/>
        <v>41.75</v>
      </c>
      <c r="J27" s="7">
        <f t="shared" si="2"/>
        <v>221.01999999999998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>
        <v>56.87</v>
      </c>
      <c r="G28" s="2">
        <f t="shared" si="0"/>
        <v>101.43</v>
      </c>
      <c r="H28" s="2">
        <f t="shared" si="1"/>
        <v>42.02</v>
      </c>
      <c r="J28" s="7">
        <f t="shared" si="2"/>
        <v>218.32000000000002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>
        <v>151.46</v>
      </c>
      <c r="G29" s="2">
        <f t="shared" si="0"/>
        <v>168.91</v>
      </c>
      <c r="H29" s="2">
        <f t="shared" si="1"/>
        <v>69.98</v>
      </c>
      <c r="J29" s="7">
        <f t="shared" si="2"/>
        <v>408.35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>
        <v>93.11</v>
      </c>
      <c r="G30" s="2">
        <f t="shared" si="0"/>
        <v>101.33</v>
      </c>
      <c r="H30" s="2">
        <f t="shared" si="1"/>
        <v>41.98</v>
      </c>
      <c r="J30" s="7">
        <f t="shared" si="2"/>
        <v>245.42</v>
      </c>
      <c r="K30" s="10">
        <v>28</v>
      </c>
    </row>
    <row r="31" spans="1:11" ht="15">
      <c r="A31" s="9">
        <v>29</v>
      </c>
      <c r="B31" s="1">
        <v>33.54</v>
      </c>
      <c r="D31" s="2"/>
      <c r="E31" s="30">
        <v>18</v>
      </c>
      <c r="F31" s="31">
        <v>115.98</v>
      </c>
      <c r="G31" s="2">
        <f t="shared" si="0"/>
        <v>117.39</v>
      </c>
      <c r="H31" s="2">
        <f t="shared" si="1"/>
        <v>48.63</v>
      </c>
      <c r="J31" s="7">
        <f t="shared" si="2"/>
        <v>300</v>
      </c>
      <c r="K31" s="10">
        <v>29</v>
      </c>
    </row>
    <row r="32" spans="1:11" ht="15">
      <c r="A32" s="9">
        <v>30</v>
      </c>
      <c r="B32" s="1">
        <v>51.18</v>
      </c>
      <c r="D32" s="2"/>
      <c r="E32" s="30">
        <v>27</v>
      </c>
      <c r="F32" s="31">
        <v>169.66</v>
      </c>
      <c r="G32" s="2">
        <f t="shared" si="0"/>
        <v>179.13</v>
      </c>
      <c r="H32" s="2">
        <f t="shared" si="1"/>
        <v>74.21</v>
      </c>
      <c r="J32" s="7">
        <f t="shared" si="2"/>
        <v>449.99999999999994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>
        <v>194.93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440.77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9903.740000000002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450</v>
      </c>
      <c r="F36" s="20">
        <f>SUM(F3:F33)</f>
        <v>3286.92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9903.739999999998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M11" sqref="M11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>
        <v>72.8</v>
      </c>
      <c r="G3" s="2">
        <f>+ROUND(B3*3.5,2)</f>
        <v>162.54</v>
      </c>
      <c r="H3" s="2">
        <f>+ROUND(B3*1.45,2)</f>
        <v>67.34</v>
      </c>
      <c r="J3" s="7">
        <f>SUM(D3:I3)</f>
        <v>311.67999999999995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>
        <v>64.88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241.44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>
        <v>51.45</v>
      </c>
      <c r="G5" s="2">
        <f t="shared" si="0"/>
        <v>219.91</v>
      </c>
      <c r="H5" s="2">
        <f t="shared" si="1"/>
        <v>91.1</v>
      </c>
      <c r="J5" s="7">
        <f t="shared" si="2"/>
        <v>389.46000000000004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>
        <v>74.25</v>
      </c>
      <c r="G6" s="2">
        <f t="shared" si="0"/>
        <v>102.76</v>
      </c>
      <c r="H6" s="2">
        <f t="shared" si="1"/>
        <v>42.57</v>
      </c>
      <c r="J6" s="7">
        <f t="shared" si="2"/>
        <v>228.57999999999998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>
        <v>49.92</v>
      </c>
      <c r="G7" s="2">
        <f t="shared" si="0"/>
        <v>160.93</v>
      </c>
      <c r="H7" s="2">
        <f t="shared" si="1"/>
        <v>66.67</v>
      </c>
      <c r="J7" s="7">
        <f t="shared" si="2"/>
        <v>286.52000000000004</v>
      </c>
      <c r="K7" s="10">
        <v>5</v>
      </c>
    </row>
    <row r="8" spans="1:11" ht="15">
      <c r="A8" s="9">
        <v>6</v>
      </c>
      <c r="B8" s="1">
        <v>34.05</v>
      </c>
      <c r="E8" s="2">
        <v>36</v>
      </c>
      <c r="F8">
        <v>139.18</v>
      </c>
      <c r="G8" s="2">
        <f t="shared" si="0"/>
        <v>119.18</v>
      </c>
      <c r="H8" s="2">
        <f t="shared" si="1"/>
        <v>49.37</v>
      </c>
      <c r="J8" s="7">
        <f t="shared" si="2"/>
        <v>343.73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>
        <v>192.44</v>
      </c>
      <c r="G9" s="2">
        <f t="shared" si="0"/>
        <v>222.57</v>
      </c>
      <c r="H9" s="2">
        <f t="shared" si="1"/>
        <v>92.21</v>
      </c>
      <c r="J9" s="7">
        <f t="shared" si="2"/>
        <v>516.22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>
        <v>72.48</v>
      </c>
      <c r="G10" s="2">
        <f t="shared" si="0"/>
        <v>99.86</v>
      </c>
      <c r="H10" s="2">
        <f t="shared" si="1"/>
        <v>41.37</v>
      </c>
      <c r="J10" s="7">
        <f t="shared" si="2"/>
        <v>222.71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>
        <v>114.47</v>
      </c>
      <c r="G11" s="2">
        <f t="shared" si="0"/>
        <v>101.68</v>
      </c>
      <c r="H11" s="2">
        <f t="shared" si="1"/>
        <v>42.12</v>
      </c>
      <c r="J11" s="7">
        <f t="shared" si="2"/>
        <v>267.27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>
        <v>51.95</v>
      </c>
      <c r="G12" s="2">
        <f t="shared" si="0"/>
        <v>155.47</v>
      </c>
      <c r="H12" s="2">
        <f t="shared" si="1"/>
        <v>64.41</v>
      </c>
      <c r="J12" s="7">
        <f t="shared" si="2"/>
        <v>289.83000000000004</v>
      </c>
      <c r="K12" s="10">
        <v>10</v>
      </c>
    </row>
    <row r="13" spans="1:11" ht="15">
      <c r="A13" s="9">
        <v>11</v>
      </c>
      <c r="B13" s="1">
        <v>58.99</v>
      </c>
      <c r="E13" s="2">
        <v>18</v>
      </c>
      <c r="F13">
        <v>183.77</v>
      </c>
      <c r="G13" s="2">
        <f t="shared" si="0"/>
        <v>206.47</v>
      </c>
      <c r="H13" s="2">
        <f t="shared" si="1"/>
        <v>85.54</v>
      </c>
      <c r="J13" s="7">
        <f t="shared" si="2"/>
        <v>493.78000000000003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>
        <v>88.55</v>
      </c>
      <c r="G14" s="2">
        <f t="shared" si="0"/>
        <v>108.43</v>
      </c>
      <c r="H14" s="2">
        <f t="shared" si="1"/>
        <v>44.92</v>
      </c>
      <c r="J14" s="7">
        <f t="shared" si="2"/>
        <v>268.90000000000003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>
        <v>80.34</v>
      </c>
      <c r="G15" s="2">
        <f t="shared" si="0"/>
        <v>103.53</v>
      </c>
      <c r="H15" s="2">
        <f t="shared" si="1"/>
        <v>42.89</v>
      </c>
      <c r="J15" s="7">
        <f t="shared" si="2"/>
        <v>253.76</v>
      </c>
      <c r="K15" s="10">
        <v>13</v>
      </c>
    </row>
    <row r="16" spans="1:14" ht="15">
      <c r="A16" s="9">
        <v>14</v>
      </c>
      <c r="B16" s="1">
        <v>29.35</v>
      </c>
      <c r="E16" s="2">
        <v>9</v>
      </c>
      <c r="F16" s="31">
        <v>120.71</v>
      </c>
      <c r="G16" s="2">
        <f t="shared" si="0"/>
        <v>102.73</v>
      </c>
      <c r="H16" s="2">
        <f t="shared" si="1"/>
        <v>42.56</v>
      </c>
      <c r="J16" s="7">
        <f t="shared" si="2"/>
        <v>275</v>
      </c>
      <c r="K16" s="10">
        <v>14</v>
      </c>
      <c r="L16" s="2"/>
      <c r="N16" s="2"/>
    </row>
    <row r="17" spans="1:11" ht="15">
      <c r="A17" s="9">
        <v>15</v>
      </c>
      <c r="B17" s="1">
        <v>44.48</v>
      </c>
      <c r="E17" s="2">
        <v>27</v>
      </c>
      <c r="F17">
        <v>131.01</v>
      </c>
      <c r="G17" s="2">
        <f t="shared" si="0"/>
        <v>155.68</v>
      </c>
      <c r="H17" s="2">
        <f t="shared" si="1"/>
        <v>64.5</v>
      </c>
      <c r="J17" s="7">
        <f t="shared" si="2"/>
        <v>378.19</v>
      </c>
      <c r="K17" s="10">
        <v>15</v>
      </c>
    </row>
    <row r="18" spans="1:14" ht="15">
      <c r="A18" s="9">
        <v>16</v>
      </c>
      <c r="B18" s="1">
        <v>60.88</v>
      </c>
      <c r="E18" s="2">
        <v>18</v>
      </c>
      <c r="F18">
        <v>49.4</v>
      </c>
      <c r="G18" s="2">
        <f t="shared" si="0"/>
        <v>213.08</v>
      </c>
      <c r="H18" s="2">
        <f t="shared" si="1"/>
        <v>88.28</v>
      </c>
      <c r="J18" s="7">
        <f t="shared" si="2"/>
        <v>368.76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v>9</v>
      </c>
      <c r="F19">
        <v>100.76</v>
      </c>
      <c r="G19" s="2">
        <f t="shared" si="0"/>
        <v>102.41</v>
      </c>
      <c r="H19" s="2">
        <f t="shared" si="1"/>
        <v>42.43</v>
      </c>
      <c r="J19" s="7">
        <f t="shared" si="2"/>
        <v>254.60000000000002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>
        <v>34.8</v>
      </c>
      <c r="G20" s="2">
        <f t="shared" si="0"/>
        <v>101.05</v>
      </c>
      <c r="H20" s="2">
        <f t="shared" si="1"/>
        <v>41.86</v>
      </c>
      <c r="J20" s="7">
        <f t="shared" si="2"/>
        <v>186.70999999999998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>
        <v>94.72</v>
      </c>
      <c r="G21" s="2">
        <f t="shared" si="0"/>
        <v>101.08</v>
      </c>
      <c r="H21" s="2">
        <f t="shared" si="1"/>
        <v>41.88</v>
      </c>
      <c r="J21" s="7">
        <f t="shared" si="2"/>
        <v>255.68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>
        <v>97.6</v>
      </c>
      <c r="G22" s="2">
        <f t="shared" si="0"/>
        <v>168.91</v>
      </c>
      <c r="H22" s="2">
        <f t="shared" si="1"/>
        <v>69.98</v>
      </c>
      <c r="J22" s="7">
        <f t="shared" si="2"/>
        <v>354.49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>
        <v>105.18</v>
      </c>
      <c r="G23" s="2">
        <f t="shared" si="0"/>
        <v>100.77</v>
      </c>
      <c r="H23" s="2">
        <f t="shared" si="1"/>
        <v>41.75</v>
      </c>
      <c r="J23" s="7">
        <f t="shared" si="2"/>
        <v>256.7</v>
      </c>
      <c r="K23" s="10">
        <v>21</v>
      </c>
    </row>
    <row r="24" spans="1:11" ht="15">
      <c r="A24" s="9">
        <v>22</v>
      </c>
      <c r="B24" s="1">
        <v>44.33</v>
      </c>
      <c r="D24" s="2">
        <v>13</v>
      </c>
      <c r="E24" s="2"/>
      <c r="F24">
        <v>158.06</v>
      </c>
      <c r="G24" s="2">
        <f t="shared" si="0"/>
        <v>155.16</v>
      </c>
      <c r="H24" s="2">
        <f t="shared" si="1"/>
        <v>64.28</v>
      </c>
      <c r="J24" s="7">
        <f t="shared" si="2"/>
        <v>390.5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>
        <v>233.52</v>
      </c>
      <c r="G25" s="2">
        <f t="shared" si="0"/>
        <v>212.52</v>
      </c>
      <c r="H25" s="2">
        <f t="shared" si="1"/>
        <v>88.04</v>
      </c>
      <c r="J25" s="7">
        <f t="shared" si="2"/>
        <v>586.0799999999999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>
        <v>73.17</v>
      </c>
      <c r="G26" s="2">
        <f t="shared" si="0"/>
        <v>101.89</v>
      </c>
      <c r="H26" s="2">
        <f t="shared" si="1"/>
        <v>42.21</v>
      </c>
      <c r="J26" s="7">
        <f t="shared" si="2"/>
        <v>226.27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>
        <v>69.5</v>
      </c>
      <c r="G27" s="2">
        <f t="shared" si="0"/>
        <v>100.77</v>
      </c>
      <c r="H27" s="2">
        <f t="shared" si="1"/>
        <v>41.75</v>
      </c>
      <c r="J27" s="7">
        <f t="shared" si="2"/>
        <v>221.01999999999998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>
        <v>56.87</v>
      </c>
      <c r="G28" s="2">
        <f t="shared" si="0"/>
        <v>101.43</v>
      </c>
      <c r="H28" s="2">
        <f t="shared" si="1"/>
        <v>42.02</v>
      </c>
      <c r="J28" s="7">
        <f t="shared" si="2"/>
        <v>218.32000000000002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>
        <v>151.46</v>
      </c>
      <c r="G29" s="2">
        <f t="shared" si="0"/>
        <v>168.91</v>
      </c>
      <c r="H29" s="2">
        <f t="shared" si="1"/>
        <v>69.98</v>
      </c>
      <c r="J29" s="7">
        <f t="shared" si="2"/>
        <v>408.35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>
        <v>93.11</v>
      </c>
      <c r="G30" s="2">
        <f t="shared" si="0"/>
        <v>101.33</v>
      </c>
      <c r="H30" s="2">
        <f t="shared" si="1"/>
        <v>41.98</v>
      </c>
      <c r="J30" s="7">
        <f t="shared" si="2"/>
        <v>245.42</v>
      </c>
      <c r="K30" s="10">
        <v>28</v>
      </c>
    </row>
    <row r="31" spans="1:11" ht="15">
      <c r="A31" s="9">
        <v>29</v>
      </c>
      <c r="B31" s="1">
        <v>33.54</v>
      </c>
      <c r="D31" s="2"/>
      <c r="E31" s="30">
        <v>18</v>
      </c>
      <c r="F31" s="31">
        <v>115.98</v>
      </c>
      <c r="G31" s="2">
        <f t="shared" si="0"/>
        <v>117.39</v>
      </c>
      <c r="H31" s="2">
        <f t="shared" si="1"/>
        <v>48.63</v>
      </c>
      <c r="J31" s="7">
        <f t="shared" si="2"/>
        <v>300</v>
      </c>
      <c r="K31" s="10">
        <v>29</v>
      </c>
    </row>
    <row r="32" spans="1:11" ht="15">
      <c r="A32" s="9">
        <v>30</v>
      </c>
      <c r="B32" s="1">
        <v>51.18</v>
      </c>
      <c r="D32" s="2"/>
      <c r="E32" s="30">
        <v>27</v>
      </c>
      <c r="F32" s="31">
        <v>169.66</v>
      </c>
      <c r="G32" s="2">
        <f t="shared" si="0"/>
        <v>179.13</v>
      </c>
      <c r="H32" s="2">
        <f t="shared" si="1"/>
        <v>74.21</v>
      </c>
      <c r="J32" s="7">
        <f t="shared" si="2"/>
        <v>449.99999999999994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>
        <v>194.93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440.77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9930.740000000002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477</v>
      </c>
      <c r="F36" s="20">
        <f>SUM(F3:F33)</f>
        <v>3286.92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9930.739999999998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N19" sqref="N19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>
        <v>72.8</v>
      </c>
      <c r="G3" s="2">
        <f>+ROUND(B3*3.5,2)</f>
        <v>162.54</v>
      </c>
      <c r="H3" s="2">
        <f>+ROUND(B3*1.45,2)</f>
        <v>67.34</v>
      </c>
      <c r="J3" s="7">
        <f>SUM(D3:I3)</f>
        <v>311.67999999999995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>
        <v>64.88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241.44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>
        <v>51.45</v>
      </c>
      <c r="G5" s="2">
        <f t="shared" si="0"/>
        <v>219.91</v>
      </c>
      <c r="H5" s="2">
        <f t="shared" si="1"/>
        <v>91.1</v>
      </c>
      <c r="J5" s="7">
        <f t="shared" si="2"/>
        <v>389.46000000000004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>
        <v>74.25</v>
      </c>
      <c r="G6" s="2">
        <f t="shared" si="0"/>
        <v>102.76</v>
      </c>
      <c r="H6" s="2">
        <f t="shared" si="1"/>
        <v>42.57</v>
      </c>
      <c r="J6" s="7">
        <f t="shared" si="2"/>
        <v>228.57999999999998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>
        <v>49.92</v>
      </c>
      <c r="G7" s="2">
        <f t="shared" si="0"/>
        <v>160.93</v>
      </c>
      <c r="H7" s="2">
        <f t="shared" si="1"/>
        <v>66.67</v>
      </c>
      <c r="J7" s="7">
        <f t="shared" si="2"/>
        <v>286.52000000000004</v>
      </c>
      <c r="K7" s="10">
        <v>5</v>
      </c>
    </row>
    <row r="8" spans="1:11" ht="15">
      <c r="A8" s="9">
        <v>6</v>
      </c>
      <c r="B8" s="1">
        <v>34.05</v>
      </c>
      <c r="E8" s="2">
        <v>36</v>
      </c>
      <c r="F8">
        <v>139.18</v>
      </c>
      <c r="G8" s="2">
        <f t="shared" si="0"/>
        <v>119.18</v>
      </c>
      <c r="H8" s="2">
        <f t="shared" si="1"/>
        <v>49.37</v>
      </c>
      <c r="J8" s="7">
        <f t="shared" si="2"/>
        <v>343.73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>
        <v>192.44</v>
      </c>
      <c r="G9" s="2">
        <f t="shared" si="0"/>
        <v>222.57</v>
      </c>
      <c r="H9" s="2">
        <f t="shared" si="1"/>
        <v>92.21</v>
      </c>
      <c r="J9" s="7">
        <f t="shared" si="2"/>
        <v>516.22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>
        <v>72.48</v>
      </c>
      <c r="G10" s="2">
        <f t="shared" si="0"/>
        <v>99.86</v>
      </c>
      <c r="H10" s="2">
        <f t="shared" si="1"/>
        <v>41.37</v>
      </c>
      <c r="J10" s="7">
        <f t="shared" si="2"/>
        <v>222.71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>
        <v>114.47</v>
      </c>
      <c r="G11" s="2">
        <f t="shared" si="0"/>
        <v>101.68</v>
      </c>
      <c r="H11" s="2">
        <f t="shared" si="1"/>
        <v>42.12</v>
      </c>
      <c r="J11" s="7">
        <f t="shared" si="2"/>
        <v>267.27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>
        <v>51.95</v>
      </c>
      <c r="G12" s="2">
        <f t="shared" si="0"/>
        <v>155.47</v>
      </c>
      <c r="H12" s="2">
        <f t="shared" si="1"/>
        <v>64.41</v>
      </c>
      <c r="J12" s="7">
        <f t="shared" si="2"/>
        <v>289.83000000000004</v>
      </c>
      <c r="K12" s="10">
        <v>10</v>
      </c>
    </row>
    <row r="13" spans="1:11" ht="15">
      <c r="A13" s="9">
        <v>11</v>
      </c>
      <c r="B13" s="1">
        <v>58.99</v>
      </c>
      <c r="E13" s="2">
        <v>18</v>
      </c>
      <c r="F13">
        <v>183.77</v>
      </c>
      <c r="G13" s="2">
        <f t="shared" si="0"/>
        <v>206.47</v>
      </c>
      <c r="H13" s="2">
        <f t="shared" si="1"/>
        <v>85.54</v>
      </c>
      <c r="J13" s="7">
        <f t="shared" si="2"/>
        <v>493.78000000000003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>
        <v>88.55</v>
      </c>
      <c r="G14" s="2">
        <f t="shared" si="0"/>
        <v>108.43</v>
      </c>
      <c r="H14" s="2">
        <f t="shared" si="1"/>
        <v>44.92</v>
      </c>
      <c r="J14" s="7">
        <f t="shared" si="2"/>
        <v>268.90000000000003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>
        <v>80.34</v>
      </c>
      <c r="G15" s="2">
        <f t="shared" si="0"/>
        <v>103.53</v>
      </c>
      <c r="H15" s="2">
        <f t="shared" si="1"/>
        <v>42.89</v>
      </c>
      <c r="J15" s="7">
        <f t="shared" si="2"/>
        <v>253.76</v>
      </c>
      <c r="K15" s="10">
        <v>13</v>
      </c>
    </row>
    <row r="16" spans="1:14" ht="15">
      <c r="A16" s="9">
        <v>14</v>
      </c>
      <c r="B16" s="1">
        <v>29.35</v>
      </c>
      <c r="E16" s="2">
        <v>9</v>
      </c>
      <c r="F16" s="31">
        <v>120.71</v>
      </c>
      <c r="G16" s="2">
        <f t="shared" si="0"/>
        <v>102.73</v>
      </c>
      <c r="H16" s="2">
        <f t="shared" si="1"/>
        <v>42.56</v>
      </c>
      <c r="J16" s="7">
        <f t="shared" si="2"/>
        <v>275</v>
      </c>
      <c r="K16" s="10">
        <v>14</v>
      </c>
      <c r="L16" s="2"/>
      <c r="N16" s="2"/>
    </row>
    <row r="17" spans="1:11" ht="15">
      <c r="A17" s="9">
        <v>15</v>
      </c>
      <c r="B17" s="1">
        <v>44.48</v>
      </c>
      <c r="E17" s="2">
        <v>27</v>
      </c>
      <c r="F17">
        <v>131.01</v>
      </c>
      <c r="G17" s="2">
        <f t="shared" si="0"/>
        <v>155.68</v>
      </c>
      <c r="H17" s="2">
        <f t="shared" si="1"/>
        <v>64.5</v>
      </c>
      <c r="J17" s="7">
        <f t="shared" si="2"/>
        <v>378.19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>
        <v>49.4</v>
      </c>
      <c r="G18" s="2">
        <f t="shared" si="0"/>
        <v>213.08</v>
      </c>
      <c r="H18" s="2">
        <f t="shared" si="1"/>
        <v>88.28</v>
      </c>
      <c r="J18" s="7">
        <f t="shared" si="2"/>
        <v>368.76</v>
      </c>
      <c r="K18" s="10">
        <v>16</v>
      </c>
    </row>
    <row r="19" spans="1:11" ht="15">
      <c r="A19" s="9">
        <v>17</v>
      </c>
      <c r="B19" s="1">
        <v>29.26</v>
      </c>
      <c r="E19" s="2">
        <v>9</v>
      </c>
      <c r="F19">
        <v>100.76</v>
      </c>
      <c r="G19" s="2">
        <f t="shared" si="0"/>
        <v>102.41</v>
      </c>
      <c r="H19" s="2">
        <f t="shared" si="1"/>
        <v>42.43</v>
      </c>
      <c r="J19" s="7">
        <f t="shared" si="2"/>
        <v>254.60000000000002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>
        <v>34.8</v>
      </c>
      <c r="G20" s="2">
        <f t="shared" si="0"/>
        <v>101.05</v>
      </c>
      <c r="H20" s="2">
        <f t="shared" si="1"/>
        <v>41.86</v>
      </c>
      <c r="J20" s="7">
        <f t="shared" si="2"/>
        <v>186.70999999999998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>
        <v>94.72</v>
      </c>
      <c r="G21" s="2">
        <f t="shared" si="0"/>
        <v>101.08</v>
      </c>
      <c r="H21" s="2">
        <f t="shared" si="1"/>
        <v>41.88</v>
      </c>
      <c r="J21" s="7">
        <f t="shared" si="2"/>
        <v>255.68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>
        <v>97.6</v>
      </c>
      <c r="G22" s="2">
        <f t="shared" si="0"/>
        <v>168.91</v>
      </c>
      <c r="H22" s="2">
        <f t="shared" si="1"/>
        <v>69.98</v>
      </c>
      <c r="J22" s="7">
        <f t="shared" si="2"/>
        <v>354.49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>
        <v>105.18</v>
      </c>
      <c r="G23" s="2">
        <f t="shared" si="0"/>
        <v>100.77</v>
      </c>
      <c r="H23" s="2">
        <f t="shared" si="1"/>
        <v>41.75</v>
      </c>
      <c r="J23" s="7">
        <f t="shared" si="2"/>
        <v>256.7</v>
      </c>
      <c r="K23" s="10">
        <v>21</v>
      </c>
    </row>
    <row r="24" spans="1:11" ht="15">
      <c r="A24" s="9">
        <v>22</v>
      </c>
      <c r="B24" s="1">
        <v>44.33</v>
      </c>
      <c r="D24" s="2">
        <v>13</v>
      </c>
      <c r="E24" s="2"/>
      <c r="F24">
        <v>158.06</v>
      </c>
      <c r="G24" s="2">
        <f t="shared" si="0"/>
        <v>155.16</v>
      </c>
      <c r="H24" s="2">
        <f t="shared" si="1"/>
        <v>64.28</v>
      </c>
      <c r="J24" s="7">
        <f t="shared" si="2"/>
        <v>390.5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>
        <v>233.52</v>
      </c>
      <c r="G25" s="2">
        <f t="shared" si="0"/>
        <v>212.52</v>
      </c>
      <c r="H25" s="2">
        <f t="shared" si="1"/>
        <v>88.04</v>
      </c>
      <c r="J25" s="7">
        <f t="shared" si="2"/>
        <v>586.0799999999999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>
        <v>73.17</v>
      </c>
      <c r="G26" s="2">
        <f t="shared" si="0"/>
        <v>101.89</v>
      </c>
      <c r="H26" s="2">
        <f t="shared" si="1"/>
        <v>42.21</v>
      </c>
      <c r="J26" s="7">
        <f t="shared" si="2"/>
        <v>226.27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>
        <v>69.5</v>
      </c>
      <c r="G27" s="2">
        <f t="shared" si="0"/>
        <v>100.77</v>
      </c>
      <c r="H27" s="2">
        <f t="shared" si="1"/>
        <v>41.75</v>
      </c>
      <c r="J27" s="7">
        <f t="shared" si="2"/>
        <v>221.01999999999998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>
        <v>56.87</v>
      </c>
      <c r="G28" s="2">
        <f t="shared" si="0"/>
        <v>101.43</v>
      </c>
      <c r="H28" s="2">
        <f t="shared" si="1"/>
        <v>42.02</v>
      </c>
      <c r="J28" s="7">
        <f t="shared" si="2"/>
        <v>218.32000000000002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>
        <v>151.46</v>
      </c>
      <c r="G29" s="2">
        <f t="shared" si="0"/>
        <v>168.91</v>
      </c>
      <c r="H29" s="2">
        <f t="shared" si="1"/>
        <v>69.98</v>
      </c>
      <c r="J29" s="7">
        <f t="shared" si="2"/>
        <v>408.35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>
        <v>93.11</v>
      </c>
      <c r="G30" s="2">
        <f t="shared" si="0"/>
        <v>101.33</v>
      </c>
      <c r="H30" s="2">
        <f t="shared" si="1"/>
        <v>41.98</v>
      </c>
      <c r="J30" s="7">
        <f t="shared" si="2"/>
        <v>245.42</v>
      </c>
      <c r="K30" s="10">
        <v>28</v>
      </c>
    </row>
    <row r="31" spans="1:11" ht="15">
      <c r="A31" s="9">
        <v>29</v>
      </c>
      <c r="B31" s="1">
        <v>33.54</v>
      </c>
      <c r="D31" s="2"/>
      <c r="E31" s="30">
        <v>18</v>
      </c>
      <c r="F31" s="31">
        <v>115.98</v>
      </c>
      <c r="G31" s="2">
        <f t="shared" si="0"/>
        <v>117.39</v>
      </c>
      <c r="H31" s="2">
        <f t="shared" si="1"/>
        <v>48.63</v>
      </c>
      <c r="J31" s="7">
        <f t="shared" si="2"/>
        <v>300</v>
      </c>
      <c r="K31" s="10">
        <v>29</v>
      </c>
    </row>
    <row r="32" spans="1:11" ht="15">
      <c r="A32" s="9">
        <v>30</v>
      </c>
      <c r="B32" s="1">
        <v>51.18</v>
      </c>
      <c r="D32" s="2"/>
      <c r="E32" s="30">
        <v>27</v>
      </c>
      <c r="F32" s="31">
        <v>169.66</v>
      </c>
      <c r="G32" s="2">
        <f t="shared" si="0"/>
        <v>179.13</v>
      </c>
      <c r="H32" s="2">
        <f t="shared" si="1"/>
        <v>74.21</v>
      </c>
      <c r="J32" s="7">
        <f t="shared" si="2"/>
        <v>449.99999999999994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>
        <v>194.93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440.77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9930.740000000002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477</v>
      </c>
      <c r="F36" s="20">
        <f>SUM(F3:F33)</f>
        <v>3286.92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9930.739999999998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9">
      <selection activeCell="F36" sqref="F36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>
        <v>72.8</v>
      </c>
      <c r="G3" s="2">
        <f>+ROUND(B3*3.5,2)</f>
        <v>162.54</v>
      </c>
      <c r="H3" s="2">
        <f>+ROUND(B3*1.45,2)</f>
        <v>67.34</v>
      </c>
      <c r="J3" s="7">
        <f>SUM(D3:I3)</f>
        <v>311.67999999999995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>
        <v>64.88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241.44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>
        <v>51.45</v>
      </c>
      <c r="G5" s="2">
        <f t="shared" si="0"/>
        <v>219.91</v>
      </c>
      <c r="H5" s="2">
        <f t="shared" si="1"/>
        <v>91.1</v>
      </c>
      <c r="J5" s="7">
        <f t="shared" si="2"/>
        <v>389.46000000000004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>
        <v>74.25</v>
      </c>
      <c r="G6" s="2">
        <f t="shared" si="0"/>
        <v>102.76</v>
      </c>
      <c r="H6" s="2">
        <f t="shared" si="1"/>
        <v>42.57</v>
      </c>
      <c r="J6" s="7">
        <f t="shared" si="2"/>
        <v>228.57999999999998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>
        <v>49.92</v>
      </c>
      <c r="G7" s="2">
        <f t="shared" si="0"/>
        <v>160.93</v>
      </c>
      <c r="H7" s="2">
        <f t="shared" si="1"/>
        <v>66.67</v>
      </c>
      <c r="J7" s="7">
        <f t="shared" si="2"/>
        <v>286.52000000000004</v>
      </c>
      <c r="K7" s="10">
        <v>5</v>
      </c>
    </row>
    <row r="8" spans="1:11" ht="15">
      <c r="A8" s="9">
        <v>6</v>
      </c>
      <c r="B8" s="1">
        <v>34.05</v>
      </c>
      <c r="E8" s="2">
        <v>36</v>
      </c>
      <c r="F8">
        <v>139.18</v>
      </c>
      <c r="G8" s="2">
        <f t="shared" si="0"/>
        <v>119.18</v>
      </c>
      <c r="H8" s="2">
        <f t="shared" si="1"/>
        <v>49.37</v>
      </c>
      <c r="J8" s="7">
        <f t="shared" si="2"/>
        <v>343.73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>
        <v>192.44</v>
      </c>
      <c r="G9" s="2">
        <f t="shared" si="0"/>
        <v>222.57</v>
      </c>
      <c r="H9" s="2">
        <f t="shared" si="1"/>
        <v>92.21</v>
      </c>
      <c r="J9" s="7">
        <f t="shared" si="2"/>
        <v>516.22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>
        <v>72.48</v>
      </c>
      <c r="G10" s="2">
        <f t="shared" si="0"/>
        <v>99.86</v>
      </c>
      <c r="H10" s="2">
        <f t="shared" si="1"/>
        <v>41.37</v>
      </c>
      <c r="J10" s="7">
        <f t="shared" si="2"/>
        <v>222.71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>
        <v>114.47</v>
      </c>
      <c r="G11" s="2">
        <f t="shared" si="0"/>
        <v>101.68</v>
      </c>
      <c r="H11" s="2">
        <f t="shared" si="1"/>
        <v>42.12</v>
      </c>
      <c r="J11" s="7">
        <f t="shared" si="2"/>
        <v>267.27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>
        <v>51.95</v>
      </c>
      <c r="G12" s="2">
        <f t="shared" si="0"/>
        <v>155.47</v>
      </c>
      <c r="H12" s="2">
        <f t="shared" si="1"/>
        <v>64.41</v>
      </c>
      <c r="J12" s="7">
        <f t="shared" si="2"/>
        <v>289.83000000000004</v>
      </c>
      <c r="K12" s="10">
        <v>10</v>
      </c>
    </row>
    <row r="13" spans="1:11" ht="15">
      <c r="A13" s="9">
        <v>11</v>
      </c>
      <c r="B13" s="1">
        <v>58.99</v>
      </c>
      <c r="E13" s="2">
        <v>18</v>
      </c>
      <c r="F13">
        <v>183.77</v>
      </c>
      <c r="G13" s="2">
        <f t="shared" si="0"/>
        <v>206.47</v>
      </c>
      <c r="H13" s="2">
        <f t="shared" si="1"/>
        <v>85.54</v>
      </c>
      <c r="J13" s="7">
        <f t="shared" si="2"/>
        <v>493.78000000000003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>
        <v>88.55</v>
      </c>
      <c r="G14" s="2">
        <f t="shared" si="0"/>
        <v>108.43</v>
      </c>
      <c r="H14" s="2">
        <f t="shared" si="1"/>
        <v>44.92</v>
      </c>
      <c r="J14" s="7">
        <f t="shared" si="2"/>
        <v>268.90000000000003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>
        <v>80.34</v>
      </c>
      <c r="G15" s="2">
        <f t="shared" si="0"/>
        <v>103.53</v>
      </c>
      <c r="H15" s="2">
        <f t="shared" si="1"/>
        <v>42.89</v>
      </c>
      <c r="J15" s="7">
        <f t="shared" si="2"/>
        <v>253.76</v>
      </c>
      <c r="K15" s="10">
        <v>13</v>
      </c>
    </row>
    <row r="16" spans="1:11" ht="15">
      <c r="A16" s="9">
        <v>14</v>
      </c>
      <c r="B16" s="1">
        <v>29.35</v>
      </c>
      <c r="E16" s="2">
        <v>9</v>
      </c>
      <c r="F16" s="32">
        <v>172.21</v>
      </c>
      <c r="G16" s="2">
        <f t="shared" si="0"/>
        <v>102.73</v>
      </c>
      <c r="H16" s="2">
        <f t="shared" si="1"/>
        <v>42.56</v>
      </c>
      <c r="J16" s="7">
        <f t="shared" si="2"/>
        <v>326.5</v>
      </c>
      <c r="K16" s="10">
        <v>14</v>
      </c>
    </row>
    <row r="17" spans="1:11" ht="15">
      <c r="A17" s="9">
        <v>15</v>
      </c>
      <c r="B17" s="1">
        <v>44.48</v>
      </c>
      <c r="E17" s="2">
        <v>27</v>
      </c>
      <c r="F17">
        <v>131.01</v>
      </c>
      <c r="G17" s="2">
        <f t="shared" si="0"/>
        <v>155.68</v>
      </c>
      <c r="H17" s="2">
        <f t="shared" si="1"/>
        <v>64.5</v>
      </c>
      <c r="J17" s="7">
        <f t="shared" si="2"/>
        <v>378.19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>
        <v>49.4</v>
      </c>
      <c r="G18" s="2">
        <f t="shared" si="0"/>
        <v>213.08</v>
      </c>
      <c r="H18" s="2">
        <f t="shared" si="1"/>
        <v>88.28</v>
      </c>
      <c r="J18" s="7">
        <f t="shared" si="2"/>
        <v>368.76</v>
      </c>
      <c r="K18" s="10">
        <v>16</v>
      </c>
    </row>
    <row r="19" spans="1:11" ht="15">
      <c r="A19" s="9">
        <v>17</v>
      </c>
      <c r="B19" s="1">
        <v>29.26</v>
      </c>
      <c r="E19" s="2">
        <v>9</v>
      </c>
      <c r="F19">
        <v>100.76</v>
      </c>
      <c r="G19" s="2">
        <f t="shared" si="0"/>
        <v>102.41</v>
      </c>
      <c r="H19" s="2">
        <f t="shared" si="1"/>
        <v>42.43</v>
      </c>
      <c r="J19" s="7">
        <f t="shared" si="2"/>
        <v>254.60000000000002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>
        <v>34.8</v>
      </c>
      <c r="G20" s="2">
        <f t="shared" si="0"/>
        <v>101.05</v>
      </c>
      <c r="H20" s="2">
        <f t="shared" si="1"/>
        <v>41.86</v>
      </c>
      <c r="J20" s="7">
        <f t="shared" si="2"/>
        <v>186.70999999999998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>
        <v>94.72</v>
      </c>
      <c r="G21" s="2">
        <f t="shared" si="0"/>
        <v>101.08</v>
      </c>
      <c r="H21" s="2">
        <f t="shared" si="1"/>
        <v>41.88</v>
      </c>
      <c r="J21" s="7">
        <f t="shared" si="2"/>
        <v>255.68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>
        <v>97.6</v>
      </c>
      <c r="G22" s="2">
        <f t="shared" si="0"/>
        <v>168.91</v>
      </c>
      <c r="H22" s="2">
        <f t="shared" si="1"/>
        <v>69.98</v>
      </c>
      <c r="J22" s="7">
        <f t="shared" si="2"/>
        <v>354.49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>
        <v>105.18</v>
      </c>
      <c r="G23" s="2">
        <f t="shared" si="0"/>
        <v>100.77</v>
      </c>
      <c r="H23" s="2">
        <f t="shared" si="1"/>
        <v>41.75</v>
      </c>
      <c r="J23" s="7">
        <f t="shared" si="2"/>
        <v>256.7</v>
      </c>
      <c r="K23" s="10">
        <v>21</v>
      </c>
    </row>
    <row r="24" spans="1:11" ht="15">
      <c r="A24" s="9">
        <v>22</v>
      </c>
      <c r="B24" s="1">
        <v>44.33</v>
      </c>
      <c r="D24" s="2">
        <v>13</v>
      </c>
      <c r="E24" s="2"/>
      <c r="F24">
        <v>158.06</v>
      </c>
      <c r="G24" s="2">
        <f t="shared" si="0"/>
        <v>155.16</v>
      </c>
      <c r="H24" s="2">
        <f t="shared" si="1"/>
        <v>64.28</v>
      </c>
      <c r="J24" s="7">
        <f t="shared" si="2"/>
        <v>390.5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>
        <v>233.52</v>
      </c>
      <c r="G25" s="2">
        <f t="shared" si="0"/>
        <v>212.52</v>
      </c>
      <c r="H25" s="2">
        <f t="shared" si="1"/>
        <v>88.04</v>
      </c>
      <c r="J25" s="7">
        <f t="shared" si="2"/>
        <v>586.0799999999999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>
        <v>73.17</v>
      </c>
      <c r="G26" s="2">
        <f t="shared" si="0"/>
        <v>101.89</v>
      </c>
      <c r="H26" s="2">
        <f t="shared" si="1"/>
        <v>42.21</v>
      </c>
      <c r="J26" s="7">
        <f t="shared" si="2"/>
        <v>226.27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>
        <v>69.5</v>
      </c>
      <c r="G27" s="2">
        <f t="shared" si="0"/>
        <v>100.77</v>
      </c>
      <c r="H27" s="2">
        <f t="shared" si="1"/>
        <v>41.75</v>
      </c>
      <c r="J27" s="7">
        <f t="shared" si="2"/>
        <v>221.01999999999998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>
        <v>56.87</v>
      </c>
      <c r="G28" s="2">
        <f t="shared" si="0"/>
        <v>101.43</v>
      </c>
      <c r="H28" s="2">
        <f t="shared" si="1"/>
        <v>42.02</v>
      </c>
      <c r="J28" s="7">
        <f t="shared" si="2"/>
        <v>218.32000000000002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>
        <v>151.46</v>
      </c>
      <c r="G29" s="2">
        <f t="shared" si="0"/>
        <v>168.91</v>
      </c>
      <c r="H29" s="2">
        <f t="shared" si="1"/>
        <v>69.98</v>
      </c>
      <c r="J29" s="7">
        <f t="shared" si="2"/>
        <v>408.35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>
        <v>93.11</v>
      </c>
      <c r="G30" s="2">
        <f t="shared" si="0"/>
        <v>101.33</v>
      </c>
      <c r="H30" s="2">
        <f t="shared" si="1"/>
        <v>41.98</v>
      </c>
      <c r="J30" s="7">
        <f t="shared" si="2"/>
        <v>245.42</v>
      </c>
      <c r="K30" s="10">
        <v>28</v>
      </c>
    </row>
    <row r="31" spans="1:11" ht="15">
      <c r="A31" s="9">
        <v>29</v>
      </c>
      <c r="B31" s="1">
        <v>33.54</v>
      </c>
      <c r="D31" s="2"/>
      <c r="E31" s="30">
        <v>18</v>
      </c>
      <c r="F31" s="31">
        <v>115.98</v>
      </c>
      <c r="G31" s="2">
        <f t="shared" si="0"/>
        <v>117.39</v>
      </c>
      <c r="H31" s="2">
        <f t="shared" si="1"/>
        <v>48.63</v>
      </c>
      <c r="J31" s="7">
        <f t="shared" si="2"/>
        <v>300</v>
      </c>
      <c r="K31" s="10">
        <v>29</v>
      </c>
    </row>
    <row r="32" spans="1:11" ht="15">
      <c r="A32" s="9">
        <v>30</v>
      </c>
      <c r="B32" s="1">
        <v>51.18</v>
      </c>
      <c r="D32" s="2"/>
      <c r="E32" s="30">
        <v>27</v>
      </c>
      <c r="F32" s="31">
        <v>169.66</v>
      </c>
      <c r="G32" s="2">
        <f t="shared" si="0"/>
        <v>179.13</v>
      </c>
      <c r="H32" s="2">
        <f t="shared" si="1"/>
        <v>74.21</v>
      </c>
      <c r="J32" s="7">
        <f t="shared" si="2"/>
        <v>449.99999999999994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>
        <v>194.93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440.77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9982.240000000002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477</v>
      </c>
      <c r="F36" s="20">
        <f>SUM(F3:F33)</f>
        <v>3338.42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9982.239999999998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E13" sqref="E13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>
        <v>72.8</v>
      </c>
      <c r="G3" s="2">
        <f>+ROUND(B3*3.5,2)</f>
        <v>162.54</v>
      </c>
      <c r="H3" s="2">
        <f>+ROUND(B3*1.45,2)</f>
        <v>67.34</v>
      </c>
      <c r="J3" s="7">
        <f>SUM(D3:I3)</f>
        <v>311.67999999999995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>
        <v>64.88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241.44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>
        <v>51.45</v>
      </c>
      <c r="G5" s="2">
        <f t="shared" si="0"/>
        <v>219.91</v>
      </c>
      <c r="H5" s="2">
        <f t="shared" si="1"/>
        <v>91.1</v>
      </c>
      <c r="J5" s="7">
        <f t="shared" si="2"/>
        <v>389.46000000000004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>
        <v>74.25</v>
      </c>
      <c r="G6" s="2">
        <f t="shared" si="0"/>
        <v>102.76</v>
      </c>
      <c r="H6" s="2">
        <f t="shared" si="1"/>
        <v>42.57</v>
      </c>
      <c r="J6" s="7">
        <f t="shared" si="2"/>
        <v>228.57999999999998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>
        <v>49.92</v>
      </c>
      <c r="G7" s="2">
        <f t="shared" si="0"/>
        <v>160.93</v>
      </c>
      <c r="H7" s="2">
        <f t="shared" si="1"/>
        <v>66.67</v>
      </c>
      <c r="J7" s="7">
        <f t="shared" si="2"/>
        <v>286.52000000000004</v>
      </c>
      <c r="K7" s="10">
        <v>5</v>
      </c>
    </row>
    <row r="8" spans="1:11" ht="15">
      <c r="A8" s="9">
        <v>6</v>
      </c>
      <c r="B8" s="1">
        <v>34.05</v>
      </c>
      <c r="E8" s="2">
        <v>36</v>
      </c>
      <c r="F8">
        <v>139.18</v>
      </c>
      <c r="G8" s="2">
        <f t="shared" si="0"/>
        <v>119.18</v>
      </c>
      <c r="H8" s="2">
        <f t="shared" si="1"/>
        <v>49.37</v>
      </c>
      <c r="J8" s="7">
        <f t="shared" si="2"/>
        <v>343.73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>
        <v>192.44</v>
      </c>
      <c r="G9" s="2">
        <f t="shared" si="0"/>
        <v>222.57</v>
      </c>
      <c r="H9" s="2">
        <f t="shared" si="1"/>
        <v>92.21</v>
      </c>
      <c r="J9" s="7">
        <f t="shared" si="2"/>
        <v>516.22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>
        <v>72.48</v>
      </c>
      <c r="G10" s="2">
        <f t="shared" si="0"/>
        <v>99.86</v>
      </c>
      <c r="H10" s="2">
        <f t="shared" si="1"/>
        <v>41.37</v>
      </c>
      <c r="J10" s="7">
        <f t="shared" si="2"/>
        <v>222.71</v>
      </c>
      <c r="K10" s="10">
        <v>8</v>
      </c>
    </row>
    <row r="11" spans="1:11" ht="15">
      <c r="A11" s="9">
        <v>9</v>
      </c>
      <c r="B11" s="1">
        <v>29.05</v>
      </c>
      <c r="E11" s="2">
        <v>18</v>
      </c>
      <c r="F11">
        <v>114.47</v>
      </c>
      <c r="G11" s="2">
        <f t="shared" si="0"/>
        <v>101.68</v>
      </c>
      <c r="H11" s="2">
        <f t="shared" si="1"/>
        <v>42.12</v>
      </c>
      <c r="J11" s="7">
        <f t="shared" si="2"/>
        <v>276.27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>
        <v>51.95</v>
      </c>
      <c r="G12" s="2">
        <f t="shared" si="0"/>
        <v>155.47</v>
      </c>
      <c r="H12" s="2">
        <f t="shared" si="1"/>
        <v>64.41</v>
      </c>
      <c r="J12" s="7">
        <f t="shared" si="2"/>
        <v>289.83000000000004</v>
      </c>
      <c r="K12" s="10">
        <v>10</v>
      </c>
    </row>
    <row r="13" spans="1:11" ht="15">
      <c r="A13" s="9">
        <v>11</v>
      </c>
      <c r="B13" s="1">
        <v>58.99</v>
      </c>
      <c r="E13" s="2">
        <v>18</v>
      </c>
      <c r="F13">
        <v>183.77</v>
      </c>
      <c r="G13" s="2">
        <f t="shared" si="0"/>
        <v>206.47</v>
      </c>
      <c r="H13" s="2">
        <f t="shared" si="1"/>
        <v>85.54</v>
      </c>
      <c r="J13" s="7">
        <f t="shared" si="2"/>
        <v>493.78000000000003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>
        <v>88.55</v>
      </c>
      <c r="G14" s="2">
        <f t="shared" si="0"/>
        <v>108.43</v>
      </c>
      <c r="H14" s="2">
        <f t="shared" si="1"/>
        <v>44.92</v>
      </c>
      <c r="J14" s="7">
        <f t="shared" si="2"/>
        <v>268.90000000000003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>
        <v>80.34</v>
      </c>
      <c r="G15" s="2">
        <f t="shared" si="0"/>
        <v>103.53</v>
      </c>
      <c r="H15" s="2">
        <f t="shared" si="1"/>
        <v>42.89</v>
      </c>
      <c r="J15" s="7">
        <f t="shared" si="2"/>
        <v>253.76</v>
      </c>
      <c r="K15" s="10">
        <v>13</v>
      </c>
    </row>
    <row r="16" spans="1:11" ht="15">
      <c r="A16" s="9">
        <v>14</v>
      </c>
      <c r="B16" s="1">
        <v>29.35</v>
      </c>
      <c r="E16" s="2">
        <v>9</v>
      </c>
      <c r="F16" s="31">
        <v>105</v>
      </c>
      <c r="G16" s="2">
        <f t="shared" si="0"/>
        <v>102.73</v>
      </c>
      <c r="H16" s="2">
        <f t="shared" si="1"/>
        <v>42.56</v>
      </c>
      <c r="J16" s="7">
        <f t="shared" si="2"/>
        <v>259.29</v>
      </c>
      <c r="K16" s="10">
        <v>14</v>
      </c>
    </row>
    <row r="17" spans="1:11" ht="15">
      <c r="A17" s="9">
        <v>15</v>
      </c>
      <c r="B17" s="1">
        <v>44.48</v>
      </c>
      <c r="E17" s="2">
        <v>27</v>
      </c>
      <c r="F17">
        <v>131.01</v>
      </c>
      <c r="G17" s="2">
        <f t="shared" si="0"/>
        <v>155.68</v>
      </c>
      <c r="H17" s="2">
        <f t="shared" si="1"/>
        <v>64.5</v>
      </c>
      <c r="J17" s="7">
        <f t="shared" si="2"/>
        <v>378.19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>
        <v>49.4</v>
      </c>
      <c r="G18" s="2">
        <f t="shared" si="0"/>
        <v>213.08</v>
      </c>
      <c r="H18" s="2">
        <f t="shared" si="1"/>
        <v>88.28</v>
      </c>
      <c r="J18" s="7">
        <f t="shared" si="2"/>
        <v>368.76</v>
      </c>
      <c r="K18" s="10">
        <v>16</v>
      </c>
    </row>
    <row r="19" spans="1:11" ht="15">
      <c r="A19" s="9">
        <v>17</v>
      </c>
      <c r="B19" s="1">
        <v>29.26</v>
      </c>
      <c r="E19" s="2">
        <v>9</v>
      </c>
      <c r="F19">
        <v>100.76</v>
      </c>
      <c r="G19" s="2">
        <f t="shared" si="0"/>
        <v>102.41</v>
      </c>
      <c r="H19" s="2">
        <f t="shared" si="1"/>
        <v>42.43</v>
      </c>
      <c r="J19" s="7">
        <f t="shared" si="2"/>
        <v>254.60000000000002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>
        <v>34.8</v>
      </c>
      <c r="G20" s="2">
        <f t="shared" si="0"/>
        <v>101.05</v>
      </c>
      <c r="H20" s="2">
        <f t="shared" si="1"/>
        <v>41.86</v>
      </c>
      <c r="J20" s="7">
        <f t="shared" si="2"/>
        <v>186.70999999999998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>
        <v>94.72</v>
      </c>
      <c r="G21" s="2">
        <f t="shared" si="0"/>
        <v>101.08</v>
      </c>
      <c r="H21" s="2">
        <f t="shared" si="1"/>
        <v>41.88</v>
      </c>
      <c r="J21" s="7">
        <f t="shared" si="2"/>
        <v>255.68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>
        <v>97.6</v>
      </c>
      <c r="G22" s="2">
        <f t="shared" si="0"/>
        <v>168.91</v>
      </c>
      <c r="H22" s="2">
        <f t="shared" si="1"/>
        <v>69.98</v>
      </c>
      <c r="J22" s="7">
        <f t="shared" si="2"/>
        <v>354.49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>
        <v>105.18</v>
      </c>
      <c r="G23" s="2">
        <f t="shared" si="0"/>
        <v>100.77</v>
      </c>
      <c r="H23" s="2">
        <f t="shared" si="1"/>
        <v>41.75</v>
      </c>
      <c r="J23" s="7">
        <f t="shared" si="2"/>
        <v>256.7</v>
      </c>
      <c r="K23" s="10">
        <v>21</v>
      </c>
    </row>
    <row r="24" spans="1:11" ht="15">
      <c r="A24" s="9">
        <v>22</v>
      </c>
      <c r="B24" s="1">
        <v>44.33</v>
      </c>
      <c r="D24" s="2">
        <v>13</v>
      </c>
      <c r="E24" s="2"/>
      <c r="F24">
        <v>158.06</v>
      </c>
      <c r="G24" s="2">
        <f t="shared" si="0"/>
        <v>155.16</v>
      </c>
      <c r="H24" s="2">
        <f t="shared" si="1"/>
        <v>64.28</v>
      </c>
      <c r="J24" s="7">
        <f t="shared" si="2"/>
        <v>390.5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>
        <v>233.52</v>
      </c>
      <c r="G25" s="2">
        <f t="shared" si="0"/>
        <v>212.52</v>
      </c>
      <c r="H25" s="2">
        <f t="shared" si="1"/>
        <v>88.04</v>
      </c>
      <c r="J25" s="7">
        <f t="shared" si="2"/>
        <v>586.0799999999999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>
        <v>73.17</v>
      </c>
      <c r="G26" s="2">
        <f t="shared" si="0"/>
        <v>101.89</v>
      </c>
      <c r="H26" s="2">
        <f t="shared" si="1"/>
        <v>42.21</v>
      </c>
      <c r="J26" s="7">
        <f t="shared" si="2"/>
        <v>226.27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>
        <v>69.5</v>
      </c>
      <c r="G27" s="2">
        <f t="shared" si="0"/>
        <v>100.77</v>
      </c>
      <c r="H27" s="2">
        <f t="shared" si="1"/>
        <v>41.75</v>
      </c>
      <c r="J27" s="7">
        <f t="shared" si="2"/>
        <v>221.01999999999998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>
        <v>56.87</v>
      </c>
      <c r="G28" s="2">
        <f t="shared" si="0"/>
        <v>101.43</v>
      </c>
      <c r="H28" s="2">
        <f t="shared" si="1"/>
        <v>42.02</v>
      </c>
      <c r="J28" s="7">
        <f t="shared" si="2"/>
        <v>218.32000000000002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>
        <v>151.46</v>
      </c>
      <c r="G29" s="2">
        <f t="shared" si="0"/>
        <v>168.91</v>
      </c>
      <c r="H29" s="2">
        <f t="shared" si="1"/>
        <v>69.98</v>
      </c>
      <c r="J29" s="7">
        <f t="shared" si="2"/>
        <v>408.35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>
        <v>93.11</v>
      </c>
      <c r="G30" s="2">
        <f t="shared" si="0"/>
        <v>101.33</v>
      </c>
      <c r="H30" s="2">
        <f t="shared" si="1"/>
        <v>41.98</v>
      </c>
      <c r="J30" s="7">
        <f t="shared" si="2"/>
        <v>245.42</v>
      </c>
      <c r="K30" s="10">
        <v>28</v>
      </c>
    </row>
    <row r="31" spans="1:11" ht="15">
      <c r="A31" s="9">
        <v>29</v>
      </c>
      <c r="B31" s="1">
        <v>33.54</v>
      </c>
      <c r="D31" s="2"/>
      <c r="E31" s="30">
        <v>18</v>
      </c>
      <c r="F31" s="31">
        <v>115.98</v>
      </c>
      <c r="G31" s="2">
        <f t="shared" si="0"/>
        <v>117.39</v>
      </c>
      <c r="H31" s="2">
        <f t="shared" si="1"/>
        <v>48.63</v>
      </c>
      <c r="J31" s="7">
        <f t="shared" si="2"/>
        <v>300</v>
      </c>
      <c r="K31" s="10">
        <v>29</v>
      </c>
    </row>
    <row r="32" spans="1:11" ht="15">
      <c r="A32" s="9">
        <v>30</v>
      </c>
      <c r="B32" s="1">
        <v>51.18</v>
      </c>
      <c r="D32" s="2"/>
      <c r="E32" s="30">
        <v>27</v>
      </c>
      <c r="F32" s="31">
        <v>169.66</v>
      </c>
      <c r="G32" s="2">
        <f t="shared" si="0"/>
        <v>179.13</v>
      </c>
      <c r="H32" s="2">
        <f t="shared" si="1"/>
        <v>74.21</v>
      </c>
      <c r="J32" s="7">
        <f t="shared" si="2"/>
        <v>449.99999999999994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>
        <v>194.93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440.77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9924.03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486</v>
      </c>
      <c r="F36" s="20">
        <f>SUM(F3:F33)</f>
        <v>3271.21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9924.029999999999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2">
      <selection activeCell="D39" sqref="D39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>
        <v>72.8</v>
      </c>
      <c r="G3" s="2">
        <f>+ROUND(B3*3.5,2)</f>
        <v>162.54</v>
      </c>
      <c r="H3" s="2">
        <f>+ROUND(B3*1.45,2)</f>
        <v>67.34</v>
      </c>
      <c r="J3" s="7">
        <f>SUM(D3:I3)</f>
        <v>311.67999999999995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>
        <v>64.88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241.44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>
        <v>51.45</v>
      </c>
      <c r="G5" s="2">
        <f t="shared" si="0"/>
        <v>219.91</v>
      </c>
      <c r="H5" s="2">
        <f t="shared" si="1"/>
        <v>91.1</v>
      </c>
      <c r="J5" s="7">
        <f t="shared" si="2"/>
        <v>389.46000000000004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>
        <v>74.25</v>
      </c>
      <c r="G6" s="2">
        <f t="shared" si="0"/>
        <v>102.76</v>
      </c>
      <c r="H6" s="2">
        <f t="shared" si="1"/>
        <v>42.57</v>
      </c>
      <c r="J6" s="7">
        <f t="shared" si="2"/>
        <v>228.57999999999998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>
        <v>49.92</v>
      </c>
      <c r="G7" s="2">
        <f t="shared" si="0"/>
        <v>160.93</v>
      </c>
      <c r="H7" s="2">
        <f t="shared" si="1"/>
        <v>66.67</v>
      </c>
      <c r="J7" s="7">
        <f t="shared" si="2"/>
        <v>286.52000000000004</v>
      </c>
      <c r="K7" s="10">
        <v>5</v>
      </c>
    </row>
    <row r="8" spans="1:11" ht="15">
      <c r="A8" s="9">
        <v>6</v>
      </c>
      <c r="B8" s="1">
        <v>34.05</v>
      </c>
      <c r="E8" s="2">
        <v>36</v>
      </c>
      <c r="F8">
        <v>139.18</v>
      </c>
      <c r="G8" s="2">
        <f t="shared" si="0"/>
        <v>119.18</v>
      </c>
      <c r="H8" s="2">
        <f t="shared" si="1"/>
        <v>49.37</v>
      </c>
      <c r="J8" s="7">
        <f t="shared" si="2"/>
        <v>343.73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>
        <v>192.44</v>
      </c>
      <c r="G9" s="2">
        <f t="shared" si="0"/>
        <v>222.57</v>
      </c>
      <c r="H9" s="2">
        <f t="shared" si="1"/>
        <v>92.21</v>
      </c>
      <c r="J9" s="7">
        <f t="shared" si="2"/>
        <v>516.22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>
        <v>72.48</v>
      </c>
      <c r="G10" s="2">
        <f t="shared" si="0"/>
        <v>99.86</v>
      </c>
      <c r="H10" s="2">
        <f t="shared" si="1"/>
        <v>41.37</v>
      </c>
      <c r="J10" s="7">
        <f t="shared" si="2"/>
        <v>222.71</v>
      </c>
      <c r="K10" s="10">
        <v>8</v>
      </c>
    </row>
    <row r="11" spans="1:11" ht="15">
      <c r="A11" s="9">
        <v>9</v>
      </c>
      <c r="B11" s="1">
        <v>29.05</v>
      </c>
      <c r="E11" s="2">
        <v>18</v>
      </c>
      <c r="F11">
        <v>114.47</v>
      </c>
      <c r="G11" s="2">
        <f t="shared" si="0"/>
        <v>101.68</v>
      </c>
      <c r="H11" s="2">
        <f t="shared" si="1"/>
        <v>42.12</v>
      </c>
      <c r="J11" s="7">
        <f t="shared" si="2"/>
        <v>276.27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>
        <v>51.95</v>
      </c>
      <c r="G12" s="2">
        <f t="shared" si="0"/>
        <v>155.47</v>
      </c>
      <c r="H12" s="2">
        <f t="shared" si="1"/>
        <v>64.41</v>
      </c>
      <c r="J12" s="7">
        <f t="shared" si="2"/>
        <v>289.83000000000004</v>
      </c>
      <c r="K12" s="10">
        <v>10</v>
      </c>
    </row>
    <row r="13" spans="1:11" ht="15">
      <c r="A13" s="9">
        <v>11</v>
      </c>
      <c r="B13" s="1">
        <v>58.99</v>
      </c>
      <c r="E13" s="2">
        <v>27</v>
      </c>
      <c r="F13">
        <v>183.77</v>
      </c>
      <c r="G13" s="2">
        <f t="shared" si="0"/>
        <v>206.47</v>
      </c>
      <c r="H13" s="2">
        <f t="shared" si="1"/>
        <v>85.54</v>
      </c>
      <c r="J13" s="7">
        <f t="shared" si="2"/>
        <v>502.78000000000003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>
        <v>88.55</v>
      </c>
      <c r="G14" s="2">
        <f t="shared" si="0"/>
        <v>108.43</v>
      </c>
      <c r="H14" s="2">
        <f t="shared" si="1"/>
        <v>44.92</v>
      </c>
      <c r="J14" s="7">
        <f t="shared" si="2"/>
        <v>268.90000000000003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>
        <v>80.34</v>
      </c>
      <c r="G15" s="2">
        <f t="shared" si="0"/>
        <v>103.53</v>
      </c>
      <c r="H15" s="2">
        <f t="shared" si="1"/>
        <v>42.89</v>
      </c>
      <c r="J15" s="7">
        <f t="shared" si="2"/>
        <v>253.76</v>
      </c>
      <c r="K15" s="10">
        <v>13</v>
      </c>
    </row>
    <row r="16" spans="1:11" ht="15">
      <c r="A16" s="9">
        <v>14</v>
      </c>
      <c r="B16" s="1">
        <v>29.35</v>
      </c>
      <c r="E16" s="2">
        <v>9</v>
      </c>
      <c r="F16" s="31">
        <v>105</v>
      </c>
      <c r="G16" s="2">
        <f t="shared" si="0"/>
        <v>102.73</v>
      </c>
      <c r="H16" s="2">
        <f t="shared" si="1"/>
        <v>42.56</v>
      </c>
      <c r="J16" s="7">
        <f t="shared" si="2"/>
        <v>259.29</v>
      </c>
      <c r="K16" s="10">
        <v>14</v>
      </c>
    </row>
    <row r="17" spans="1:11" ht="15">
      <c r="A17" s="9">
        <v>15</v>
      </c>
      <c r="B17" s="1">
        <v>44.48</v>
      </c>
      <c r="E17" s="2">
        <v>27</v>
      </c>
      <c r="F17">
        <v>131.01</v>
      </c>
      <c r="G17" s="2">
        <f t="shared" si="0"/>
        <v>155.68</v>
      </c>
      <c r="H17" s="2">
        <f t="shared" si="1"/>
        <v>64.5</v>
      </c>
      <c r="J17" s="7">
        <f t="shared" si="2"/>
        <v>378.19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>
        <v>49.4</v>
      </c>
      <c r="G18" s="2">
        <f t="shared" si="0"/>
        <v>213.08</v>
      </c>
      <c r="H18" s="2">
        <f t="shared" si="1"/>
        <v>88.28</v>
      </c>
      <c r="J18" s="7">
        <f t="shared" si="2"/>
        <v>368.76</v>
      </c>
      <c r="K18" s="10">
        <v>16</v>
      </c>
    </row>
    <row r="19" spans="1:11" ht="15">
      <c r="A19" s="9">
        <v>17</v>
      </c>
      <c r="B19" s="1">
        <v>29.26</v>
      </c>
      <c r="E19" s="2">
        <v>9</v>
      </c>
      <c r="F19">
        <v>100.76</v>
      </c>
      <c r="G19" s="2">
        <f t="shared" si="0"/>
        <v>102.41</v>
      </c>
      <c r="H19" s="2">
        <f t="shared" si="1"/>
        <v>42.43</v>
      </c>
      <c r="J19" s="7">
        <f t="shared" si="2"/>
        <v>254.60000000000002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>
        <v>34.8</v>
      </c>
      <c r="G20" s="2">
        <f t="shared" si="0"/>
        <v>101.05</v>
      </c>
      <c r="H20" s="2">
        <f t="shared" si="1"/>
        <v>41.86</v>
      </c>
      <c r="J20" s="7">
        <f t="shared" si="2"/>
        <v>186.70999999999998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>
        <v>94.72</v>
      </c>
      <c r="G21" s="2">
        <f t="shared" si="0"/>
        <v>101.08</v>
      </c>
      <c r="H21" s="2">
        <f t="shared" si="1"/>
        <v>41.88</v>
      </c>
      <c r="J21" s="7">
        <f t="shared" si="2"/>
        <v>255.68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>
        <v>97.6</v>
      </c>
      <c r="G22" s="2">
        <f t="shared" si="0"/>
        <v>168.91</v>
      </c>
      <c r="H22" s="2">
        <f t="shared" si="1"/>
        <v>69.98</v>
      </c>
      <c r="J22" s="7">
        <f t="shared" si="2"/>
        <v>354.49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>
        <v>105.18</v>
      </c>
      <c r="G23" s="2">
        <f t="shared" si="0"/>
        <v>100.77</v>
      </c>
      <c r="H23" s="2">
        <f t="shared" si="1"/>
        <v>41.75</v>
      </c>
      <c r="J23" s="7">
        <f t="shared" si="2"/>
        <v>256.7</v>
      </c>
      <c r="K23" s="10">
        <v>21</v>
      </c>
    </row>
    <row r="24" spans="1:11" ht="15">
      <c r="A24" s="9">
        <v>22</v>
      </c>
      <c r="B24" s="1">
        <v>44.33</v>
      </c>
      <c r="D24" s="2">
        <v>13</v>
      </c>
      <c r="E24" s="2"/>
      <c r="F24">
        <v>158.06</v>
      </c>
      <c r="G24" s="2">
        <f t="shared" si="0"/>
        <v>155.16</v>
      </c>
      <c r="H24" s="2">
        <f t="shared" si="1"/>
        <v>64.28</v>
      </c>
      <c r="J24" s="7">
        <f t="shared" si="2"/>
        <v>390.5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>
        <v>233.52</v>
      </c>
      <c r="G25" s="2">
        <f t="shared" si="0"/>
        <v>212.52</v>
      </c>
      <c r="H25" s="2">
        <f t="shared" si="1"/>
        <v>88.04</v>
      </c>
      <c r="J25" s="7">
        <f t="shared" si="2"/>
        <v>586.0799999999999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>
        <v>73.17</v>
      </c>
      <c r="G26" s="2">
        <f t="shared" si="0"/>
        <v>101.89</v>
      </c>
      <c r="H26" s="2">
        <f t="shared" si="1"/>
        <v>42.21</v>
      </c>
      <c r="J26" s="7">
        <f t="shared" si="2"/>
        <v>226.27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>
        <v>69.5</v>
      </c>
      <c r="G27" s="2">
        <f t="shared" si="0"/>
        <v>100.77</v>
      </c>
      <c r="H27" s="2">
        <f t="shared" si="1"/>
        <v>41.75</v>
      </c>
      <c r="J27" s="7">
        <f t="shared" si="2"/>
        <v>221.01999999999998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>
        <v>56.87</v>
      </c>
      <c r="G28" s="2">
        <f t="shared" si="0"/>
        <v>101.43</v>
      </c>
      <c r="H28" s="2">
        <f t="shared" si="1"/>
        <v>42.02</v>
      </c>
      <c r="J28" s="7">
        <f t="shared" si="2"/>
        <v>218.32000000000002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>
        <v>151.46</v>
      </c>
      <c r="G29" s="2">
        <f t="shared" si="0"/>
        <v>168.91</v>
      </c>
      <c r="H29" s="2">
        <f t="shared" si="1"/>
        <v>69.98</v>
      </c>
      <c r="J29" s="7">
        <f t="shared" si="2"/>
        <v>408.35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>
        <v>93.11</v>
      </c>
      <c r="G30" s="2">
        <f t="shared" si="0"/>
        <v>101.33</v>
      </c>
      <c r="H30" s="2">
        <f t="shared" si="1"/>
        <v>41.98</v>
      </c>
      <c r="J30" s="7">
        <f t="shared" si="2"/>
        <v>245.42</v>
      </c>
      <c r="K30" s="10">
        <v>28</v>
      </c>
    </row>
    <row r="31" spans="1:11" ht="15">
      <c r="A31" s="9">
        <v>29</v>
      </c>
      <c r="B31" s="1">
        <v>33.54</v>
      </c>
      <c r="D31" s="2"/>
      <c r="E31" s="30">
        <v>18</v>
      </c>
      <c r="F31" s="31">
        <v>115.98</v>
      </c>
      <c r="G31" s="2">
        <f t="shared" si="0"/>
        <v>117.39</v>
      </c>
      <c r="H31" s="2">
        <f t="shared" si="1"/>
        <v>48.63</v>
      </c>
      <c r="J31" s="7">
        <f t="shared" si="2"/>
        <v>300</v>
      </c>
      <c r="K31" s="10">
        <v>29</v>
      </c>
    </row>
    <row r="32" spans="1:11" ht="15">
      <c r="A32" s="9">
        <v>30</v>
      </c>
      <c r="B32" s="1">
        <v>51.18</v>
      </c>
      <c r="D32" s="2"/>
      <c r="E32" s="30">
        <v>27</v>
      </c>
      <c r="F32" s="31">
        <v>169.66</v>
      </c>
      <c r="G32" s="2">
        <f t="shared" si="0"/>
        <v>179.13</v>
      </c>
      <c r="H32" s="2">
        <f t="shared" si="1"/>
        <v>74.21</v>
      </c>
      <c r="J32" s="7">
        <f t="shared" si="2"/>
        <v>449.99999999999994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>
        <v>194.93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440.77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9933.03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495</v>
      </c>
      <c r="F36" s="20">
        <f>SUM(F3:F33)</f>
        <v>3271.21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9933.029999999999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H3" sqref="H3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5" t="s">
        <v>19</v>
      </c>
      <c r="G1" s="2" t="s">
        <v>22</v>
      </c>
      <c r="H1" s="2" t="s">
        <v>23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27">
        <v>118.46</v>
      </c>
      <c r="G3" s="2">
        <f>+ROUND(B3*3.55,2)</f>
        <v>164.86</v>
      </c>
      <c r="H3" s="2">
        <f>+ROUND(B3*1.4,2)</f>
        <v>65.02</v>
      </c>
      <c r="J3" s="7">
        <f>SUM(D3:I3)</f>
        <v>357.34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27">
        <v>61.51</v>
      </c>
      <c r="G4" s="2">
        <f>+ROUND(B4*3.55,2)</f>
        <v>120.17</v>
      </c>
      <c r="H4" s="2">
        <f aca="true" t="shared" si="0" ref="H4:H33">+ROUND(B4*1.4,2)</f>
        <v>47.39</v>
      </c>
      <c r="J4" s="7">
        <f aca="true" t="shared" si="1" ref="J4:J33">SUM(D4:I4)</f>
        <v>238.07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27">
        <v>56.82</v>
      </c>
      <c r="G5" s="2">
        <f aca="true" t="shared" si="2" ref="G5:G33">+ROUND(B5*3.55,2)</f>
        <v>223.05</v>
      </c>
      <c r="H5" s="2">
        <f t="shared" si="0"/>
        <v>87.96</v>
      </c>
      <c r="J5" s="7">
        <f t="shared" si="1"/>
        <v>394.83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27">
        <v>83.91</v>
      </c>
      <c r="G6" s="2">
        <f t="shared" si="2"/>
        <v>104.23</v>
      </c>
      <c r="H6" s="2">
        <f t="shared" si="0"/>
        <v>41.1</v>
      </c>
      <c r="J6" s="7">
        <f t="shared" si="1"/>
        <v>238.23999999999998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27">
        <v>38.73</v>
      </c>
      <c r="G7" s="2">
        <f t="shared" si="2"/>
        <v>163.23</v>
      </c>
      <c r="H7" s="2">
        <f t="shared" si="0"/>
        <v>64.37</v>
      </c>
      <c r="J7" s="7">
        <f t="shared" si="1"/>
        <v>275.33</v>
      </c>
      <c r="K7" s="10">
        <v>5</v>
      </c>
    </row>
    <row r="8" spans="1:11" ht="15">
      <c r="A8" s="9">
        <v>6</v>
      </c>
      <c r="B8" s="1">
        <v>34.05</v>
      </c>
      <c r="E8" s="2">
        <v>36</v>
      </c>
      <c r="F8" s="27">
        <v>144.45</v>
      </c>
      <c r="G8" s="2">
        <f t="shared" si="2"/>
        <v>120.88</v>
      </c>
      <c r="H8" s="2">
        <f t="shared" si="0"/>
        <v>47.67</v>
      </c>
      <c r="J8" s="7">
        <f t="shared" si="1"/>
        <v>349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27">
        <v>183.78</v>
      </c>
      <c r="G9" s="2">
        <f t="shared" si="2"/>
        <v>225.74</v>
      </c>
      <c r="H9" s="2">
        <f t="shared" si="0"/>
        <v>89.03</v>
      </c>
      <c r="J9" s="7">
        <f t="shared" si="1"/>
        <v>507.54999999999995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27">
        <v>43.43</v>
      </c>
      <c r="G10" s="2">
        <f t="shared" si="2"/>
        <v>101.28</v>
      </c>
      <c r="H10" s="2">
        <f t="shared" si="0"/>
        <v>39.94</v>
      </c>
      <c r="J10" s="7">
        <f t="shared" si="1"/>
        <v>193.65</v>
      </c>
      <c r="K10" s="10">
        <v>8</v>
      </c>
    </row>
    <row r="11" spans="1:11" ht="15">
      <c r="A11" s="9">
        <v>9</v>
      </c>
      <c r="B11" s="1">
        <v>29.05</v>
      </c>
      <c r="E11" s="2">
        <v>18</v>
      </c>
      <c r="F11" s="27">
        <v>76.96</v>
      </c>
      <c r="G11" s="2">
        <f t="shared" si="2"/>
        <v>103.13</v>
      </c>
      <c r="H11" s="2">
        <f t="shared" si="0"/>
        <v>40.67</v>
      </c>
      <c r="J11" s="7">
        <f t="shared" si="1"/>
        <v>238.76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27">
        <v>59.64</v>
      </c>
      <c r="G12" s="2">
        <f t="shared" si="2"/>
        <v>157.69</v>
      </c>
      <c r="H12" s="2">
        <f t="shared" si="0"/>
        <v>62.19</v>
      </c>
      <c r="J12" s="7">
        <f t="shared" si="1"/>
        <v>297.52</v>
      </c>
      <c r="K12" s="10">
        <v>10</v>
      </c>
    </row>
    <row r="13" spans="1:11" ht="15">
      <c r="A13" s="9">
        <v>11</v>
      </c>
      <c r="B13" s="1">
        <v>58.99</v>
      </c>
      <c r="E13" s="2">
        <v>27</v>
      </c>
      <c r="F13" s="27">
        <v>168.65</v>
      </c>
      <c r="G13" s="2">
        <f t="shared" si="2"/>
        <v>209.41</v>
      </c>
      <c r="H13" s="2">
        <f t="shared" si="0"/>
        <v>82.59</v>
      </c>
      <c r="J13" s="7">
        <f t="shared" si="1"/>
        <v>487.65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27">
        <v>104.71</v>
      </c>
      <c r="G14" s="2">
        <f t="shared" si="2"/>
        <v>109.98</v>
      </c>
      <c r="H14" s="2">
        <f t="shared" si="0"/>
        <v>43.37</v>
      </c>
      <c r="J14" s="7">
        <f t="shared" si="1"/>
        <v>285.06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28">
        <v>90.82</v>
      </c>
      <c r="G15" s="2">
        <f t="shared" si="2"/>
        <v>105.01</v>
      </c>
      <c r="H15" s="2">
        <f t="shared" si="0"/>
        <v>41.41</v>
      </c>
      <c r="J15" s="7">
        <f t="shared" si="1"/>
        <v>264.24</v>
      </c>
      <c r="K15" s="10">
        <v>13</v>
      </c>
    </row>
    <row r="16" spans="1:11" ht="15">
      <c r="A16" s="9">
        <v>14</v>
      </c>
      <c r="B16" s="1">
        <v>29.35</v>
      </c>
      <c r="E16" s="2">
        <v>9</v>
      </c>
      <c r="F16" s="29">
        <v>105</v>
      </c>
      <c r="G16" s="2">
        <f t="shared" si="2"/>
        <v>104.19</v>
      </c>
      <c r="H16" s="2">
        <f t="shared" si="0"/>
        <v>41.09</v>
      </c>
      <c r="J16" s="7">
        <f t="shared" si="1"/>
        <v>259.28</v>
      </c>
      <c r="K16" s="10">
        <v>14</v>
      </c>
    </row>
    <row r="17" spans="1:11" ht="15">
      <c r="A17" s="9">
        <v>15</v>
      </c>
      <c r="B17" s="1">
        <v>44.48</v>
      </c>
      <c r="E17" s="2">
        <v>27</v>
      </c>
      <c r="F17" s="27">
        <v>153.32</v>
      </c>
      <c r="G17" s="2">
        <f t="shared" si="2"/>
        <v>157.9</v>
      </c>
      <c r="H17" s="2">
        <f t="shared" si="0"/>
        <v>62.27</v>
      </c>
      <c r="J17" s="7">
        <f t="shared" si="1"/>
        <v>400.49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 s="27">
        <v>53.88</v>
      </c>
      <c r="G18" s="2">
        <f t="shared" si="2"/>
        <v>216.12</v>
      </c>
      <c r="H18" s="2">
        <f t="shared" si="0"/>
        <v>85.23</v>
      </c>
      <c r="J18" s="7">
        <f t="shared" si="1"/>
        <v>373.23</v>
      </c>
      <c r="K18" s="10">
        <v>16</v>
      </c>
    </row>
    <row r="19" spans="1:11" ht="15">
      <c r="A19" s="9">
        <v>17</v>
      </c>
      <c r="B19" s="1">
        <v>29.26</v>
      </c>
      <c r="E19" s="2">
        <v>9</v>
      </c>
      <c r="F19" s="27">
        <v>90.35</v>
      </c>
      <c r="G19" s="2">
        <f t="shared" si="2"/>
        <v>103.87</v>
      </c>
      <c r="H19" s="2">
        <f t="shared" si="0"/>
        <v>40.96</v>
      </c>
      <c r="J19" s="7">
        <f t="shared" si="1"/>
        <v>244.18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27">
        <v>30.61</v>
      </c>
      <c r="G20" s="2">
        <f t="shared" si="2"/>
        <v>102.49</v>
      </c>
      <c r="H20" s="2">
        <f t="shared" si="0"/>
        <v>40.42</v>
      </c>
      <c r="J20" s="7">
        <f t="shared" si="1"/>
        <v>182.51999999999998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27">
        <v>52.3</v>
      </c>
      <c r="G21" s="2">
        <f t="shared" si="2"/>
        <v>102.52</v>
      </c>
      <c r="H21" s="2">
        <f t="shared" si="0"/>
        <v>40.43</v>
      </c>
      <c r="J21" s="7">
        <f t="shared" si="1"/>
        <v>213.25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27">
        <v>87.68</v>
      </c>
      <c r="G22" s="2">
        <f t="shared" si="2"/>
        <v>171.32</v>
      </c>
      <c r="H22" s="2">
        <f t="shared" si="0"/>
        <v>67.56</v>
      </c>
      <c r="J22" s="7">
        <f t="shared" si="1"/>
        <v>344.56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27">
        <v>109.08</v>
      </c>
      <c r="G23" s="2">
        <f t="shared" si="2"/>
        <v>102.2</v>
      </c>
      <c r="H23" s="2">
        <f t="shared" si="0"/>
        <v>40.31</v>
      </c>
      <c r="J23" s="7">
        <f t="shared" si="1"/>
        <v>260.59000000000003</v>
      </c>
      <c r="K23" s="10">
        <v>21</v>
      </c>
    </row>
    <row r="24" spans="1:11" ht="15">
      <c r="A24" s="9">
        <v>22</v>
      </c>
      <c r="B24" s="1">
        <v>44.33</v>
      </c>
      <c r="D24" s="2">
        <v>13</v>
      </c>
      <c r="E24" s="2"/>
      <c r="F24" s="27">
        <v>84.89</v>
      </c>
      <c r="G24" s="2">
        <f t="shared" si="2"/>
        <v>157.37</v>
      </c>
      <c r="H24" s="2">
        <f t="shared" si="0"/>
        <v>62.06</v>
      </c>
      <c r="J24" s="7">
        <f t="shared" si="1"/>
        <v>317.32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 s="27">
        <v>222.12</v>
      </c>
      <c r="G25" s="2">
        <f t="shared" si="2"/>
        <v>215.56</v>
      </c>
      <c r="H25" s="2">
        <f t="shared" si="0"/>
        <v>85.01</v>
      </c>
      <c r="J25" s="7">
        <f t="shared" si="1"/>
        <v>574.69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27">
        <v>47.47</v>
      </c>
      <c r="G26" s="2">
        <f t="shared" si="2"/>
        <v>103.34</v>
      </c>
      <c r="H26" s="2">
        <f t="shared" si="0"/>
        <v>40.75</v>
      </c>
      <c r="J26" s="7">
        <f t="shared" si="1"/>
        <v>200.56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27">
        <v>71.39</v>
      </c>
      <c r="G27" s="2">
        <f t="shared" si="2"/>
        <v>102.2</v>
      </c>
      <c r="H27" s="2">
        <f t="shared" si="0"/>
        <v>40.31</v>
      </c>
      <c r="J27" s="7">
        <f t="shared" si="1"/>
        <v>222.9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27">
        <v>66.81</v>
      </c>
      <c r="G28" s="2">
        <f t="shared" si="2"/>
        <v>102.88</v>
      </c>
      <c r="H28" s="2">
        <f t="shared" si="0"/>
        <v>40.57</v>
      </c>
      <c r="J28" s="7">
        <f t="shared" si="1"/>
        <v>228.26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27">
        <v>149.3</v>
      </c>
      <c r="G29" s="2">
        <f t="shared" si="2"/>
        <v>171.32</v>
      </c>
      <c r="H29" s="2">
        <f t="shared" si="0"/>
        <v>67.56</v>
      </c>
      <c r="J29" s="7">
        <f t="shared" si="1"/>
        <v>406.18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27">
        <v>87.22</v>
      </c>
      <c r="G30" s="2">
        <f t="shared" si="2"/>
        <v>102.77</v>
      </c>
      <c r="H30" s="2">
        <f t="shared" si="0"/>
        <v>40.53</v>
      </c>
      <c r="J30" s="7">
        <f t="shared" si="1"/>
        <v>239.52</v>
      </c>
      <c r="K30" s="10">
        <v>28</v>
      </c>
    </row>
    <row r="31" spans="1:11" ht="15">
      <c r="A31" s="9">
        <v>29</v>
      </c>
      <c r="B31" s="1">
        <v>33.54</v>
      </c>
      <c r="D31" s="2"/>
      <c r="E31" s="2">
        <v>27</v>
      </c>
      <c r="F31" s="27">
        <v>122.38</v>
      </c>
      <c r="G31" s="2">
        <f t="shared" si="2"/>
        <v>119.07</v>
      </c>
      <c r="H31" s="2">
        <f t="shared" si="0"/>
        <v>46.96</v>
      </c>
      <c r="J31" s="7">
        <f t="shared" si="1"/>
        <v>315.40999999999997</v>
      </c>
      <c r="K31" s="10">
        <v>29</v>
      </c>
    </row>
    <row r="32" spans="1:11" ht="15">
      <c r="A32" s="9">
        <v>30</v>
      </c>
      <c r="B32" s="1">
        <v>51.18</v>
      </c>
      <c r="D32" s="2">
        <v>13</v>
      </c>
      <c r="E32" s="2"/>
      <c r="F32" s="27">
        <v>95.05</v>
      </c>
      <c r="G32" s="2">
        <f t="shared" si="2"/>
        <v>181.69</v>
      </c>
      <c r="H32" s="2">
        <f t="shared" si="0"/>
        <v>71.65</v>
      </c>
      <c r="J32" s="7">
        <f t="shared" si="1"/>
        <v>361.39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27">
        <v>163.8</v>
      </c>
      <c r="G33" s="2">
        <f t="shared" si="2"/>
        <v>150.48</v>
      </c>
      <c r="H33" s="2">
        <f t="shared" si="0"/>
        <v>59.35</v>
      </c>
      <c r="I33" s="12"/>
      <c r="J33" s="7">
        <f t="shared" si="1"/>
        <v>409.63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9681.199999999999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78</v>
      </c>
      <c r="E36" s="19">
        <f>SUM(E3:E33)</f>
        <v>477</v>
      </c>
      <c r="F36" s="20">
        <f>SUM(F3:F33)</f>
        <v>3024.52</v>
      </c>
      <c r="G36" s="20">
        <f>SUM(G3:G33)</f>
        <v>4375.95</v>
      </c>
      <c r="H36" s="20">
        <f>SUM(H1:H33)</f>
        <v>1725.7299999999998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9681.199999999999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2">
      <selection activeCell="D1" sqref="D1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5" t="s">
        <v>19</v>
      </c>
      <c r="G1" s="2" t="s">
        <v>22</v>
      </c>
      <c r="H1" s="2" t="s">
        <v>23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27">
        <v>118.46</v>
      </c>
      <c r="G3" s="2">
        <f>+ROUND(B3*3.55,2)</f>
        <v>164.86</v>
      </c>
      <c r="H3" s="2">
        <f>+ROUND(B3*1.4,2)</f>
        <v>65.02</v>
      </c>
      <c r="J3" s="7">
        <f>SUM(D3:I3)</f>
        <v>357.34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27">
        <v>61.51</v>
      </c>
      <c r="G4" s="2">
        <f>+ROUND(B4*3.55,2)</f>
        <v>120.17</v>
      </c>
      <c r="H4" s="2">
        <f aca="true" t="shared" si="0" ref="H4:H33">+ROUND(B4*1.4,2)</f>
        <v>47.39</v>
      </c>
      <c r="J4" s="7">
        <f aca="true" t="shared" si="1" ref="J4:J33">SUM(D4:I4)</f>
        <v>238.07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27">
        <v>56.82</v>
      </c>
      <c r="G5" s="2">
        <f aca="true" t="shared" si="2" ref="G5:G33">+ROUND(B5*3.55,2)</f>
        <v>223.05</v>
      </c>
      <c r="H5" s="2">
        <f t="shared" si="0"/>
        <v>87.96</v>
      </c>
      <c r="J5" s="7">
        <f t="shared" si="1"/>
        <v>394.83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27">
        <v>83.91</v>
      </c>
      <c r="G6" s="2">
        <f t="shared" si="2"/>
        <v>104.23</v>
      </c>
      <c r="H6" s="2">
        <f t="shared" si="0"/>
        <v>41.1</v>
      </c>
      <c r="J6" s="7">
        <f t="shared" si="1"/>
        <v>238.23999999999998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27">
        <v>38.73</v>
      </c>
      <c r="G7" s="2">
        <f t="shared" si="2"/>
        <v>163.23</v>
      </c>
      <c r="H7" s="2">
        <f t="shared" si="0"/>
        <v>64.37</v>
      </c>
      <c r="J7" s="7">
        <f t="shared" si="1"/>
        <v>275.33</v>
      </c>
      <c r="K7" s="10">
        <v>5</v>
      </c>
    </row>
    <row r="8" spans="1:11" ht="15">
      <c r="A8" s="9">
        <v>6</v>
      </c>
      <c r="B8" s="1">
        <v>34.05</v>
      </c>
      <c r="E8" s="2">
        <v>36</v>
      </c>
      <c r="F8" s="27">
        <v>144.45</v>
      </c>
      <c r="G8" s="2">
        <f t="shared" si="2"/>
        <v>120.88</v>
      </c>
      <c r="H8" s="2">
        <f t="shared" si="0"/>
        <v>47.67</v>
      </c>
      <c r="J8" s="7">
        <f t="shared" si="1"/>
        <v>349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27">
        <v>183.78</v>
      </c>
      <c r="G9" s="2">
        <f t="shared" si="2"/>
        <v>225.74</v>
      </c>
      <c r="H9" s="2">
        <f t="shared" si="0"/>
        <v>89.03</v>
      </c>
      <c r="J9" s="7">
        <f t="shared" si="1"/>
        <v>507.54999999999995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27">
        <v>43.43</v>
      </c>
      <c r="G10" s="2">
        <f t="shared" si="2"/>
        <v>101.28</v>
      </c>
      <c r="H10" s="2">
        <f t="shared" si="0"/>
        <v>39.94</v>
      </c>
      <c r="J10" s="7">
        <f t="shared" si="1"/>
        <v>193.65</v>
      </c>
      <c r="K10" s="10">
        <v>8</v>
      </c>
    </row>
    <row r="11" spans="1:11" ht="15">
      <c r="A11" s="9">
        <v>9</v>
      </c>
      <c r="B11" s="1">
        <v>29.05</v>
      </c>
      <c r="E11" s="2">
        <v>18</v>
      </c>
      <c r="F11" s="27">
        <v>76.96</v>
      </c>
      <c r="G11" s="2">
        <f t="shared" si="2"/>
        <v>103.13</v>
      </c>
      <c r="H11" s="2">
        <f t="shared" si="0"/>
        <v>40.67</v>
      </c>
      <c r="J11" s="7">
        <f t="shared" si="1"/>
        <v>238.76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27">
        <v>59.64</v>
      </c>
      <c r="G12" s="2">
        <f t="shared" si="2"/>
        <v>157.69</v>
      </c>
      <c r="H12" s="2">
        <f t="shared" si="0"/>
        <v>62.19</v>
      </c>
      <c r="J12" s="7">
        <f t="shared" si="1"/>
        <v>297.52</v>
      </c>
      <c r="K12" s="10">
        <v>10</v>
      </c>
    </row>
    <row r="13" spans="1:11" ht="15">
      <c r="A13" s="9">
        <v>11</v>
      </c>
      <c r="B13" s="1">
        <v>58.99</v>
      </c>
      <c r="E13" s="2">
        <v>27</v>
      </c>
      <c r="F13" s="27">
        <v>168.65</v>
      </c>
      <c r="G13" s="2">
        <f t="shared" si="2"/>
        <v>209.41</v>
      </c>
      <c r="H13" s="2">
        <f t="shared" si="0"/>
        <v>82.59</v>
      </c>
      <c r="J13" s="7">
        <f t="shared" si="1"/>
        <v>487.65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27">
        <v>104.71</v>
      </c>
      <c r="G14" s="2">
        <f t="shared" si="2"/>
        <v>109.98</v>
      </c>
      <c r="H14" s="2">
        <f t="shared" si="0"/>
        <v>43.37</v>
      </c>
      <c r="J14" s="7">
        <f t="shared" si="1"/>
        <v>285.06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28">
        <v>90.82</v>
      </c>
      <c r="G15" s="2">
        <f t="shared" si="2"/>
        <v>105.01</v>
      </c>
      <c r="H15" s="2">
        <f t="shared" si="0"/>
        <v>41.41</v>
      </c>
      <c r="J15" s="7">
        <f t="shared" si="1"/>
        <v>264.24</v>
      </c>
      <c r="K15" s="10">
        <v>13</v>
      </c>
    </row>
    <row r="16" spans="1:11" ht="15">
      <c r="A16" s="9">
        <v>14</v>
      </c>
      <c r="B16" s="1">
        <v>29.35</v>
      </c>
      <c r="E16" s="2">
        <v>9</v>
      </c>
      <c r="F16" s="29">
        <v>105</v>
      </c>
      <c r="G16" s="2">
        <f t="shared" si="2"/>
        <v>104.19</v>
      </c>
      <c r="H16" s="2">
        <f t="shared" si="0"/>
        <v>41.09</v>
      </c>
      <c r="J16" s="7">
        <f t="shared" si="1"/>
        <v>259.28</v>
      </c>
      <c r="K16" s="10">
        <v>14</v>
      </c>
    </row>
    <row r="17" spans="1:11" ht="15">
      <c r="A17" s="9">
        <v>15</v>
      </c>
      <c r="B17" s="1">
        <v>44.48</v>
      </c>
      <c r="E17" s="2">
        <v>27</v>
      </c>
      <c r="F17" s="27">
        <v>153.32</v>
      </c>
      <c r="G17" s="2">
        <f t="shared" si="2"/>
        <v>157.9</v>
      </c>
      <c r="H17" s="2">
        <f t="shared" si="0"/>
        <v>62.27</v>
      </c>
      <c r="J17" s="7">
        <f t="shared" si="1"/>
        <v>400.49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 s="27">
        <v>53.88</v>
      </c>
      <c r="G18" s="2">
        <f t="shared" si="2"/>
        <v>216.12</v>
      </c>
      <c r="H18" s="2">
        <f t="shared" si="0"/>
        <v>85.23</v>
      </c>
      <c r="J18" s="7">
        <f t="shared" si="1"/>
        <v>373.23</v>
      </c>
      <c r="K18" s="10">
        <v>16</v>
      </c>
    </row>
    <row r="19" spans="1:11" ht="15">
      <c r="A19" s="9">
        <v>17</v>
      </c>
      <c r="B19" s="1">
        <v>29.26</v>
      </c>
      <c r="E19" s="2">
        <v>9</v>
      </c>
      <c r="F19" s="27">
        <v>90.35</v>
      </c>
      <c r="G19" s="2">
        <f t="shared" si="2"/>
        <v>103.87</v>
      </c>
      <c r="H19" s="2">
        <f t="shared" si="0"/>
        <v>40.96</v>
      </c>
      <c r="J19" s="7">
        <f t="shared" si="1"/>
        <v>244.18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27">
        <v>30.61</v>
      </c>
      <c r="G20" s="2">
        <f t="shared" si="2"/>
        <v>102.49</v>
      </c>
      <c r="H20" s="2">
        <f t="shared" si="0"/>
        <v>40.42</v>
      </c>
      <c r="J20" s="7">
        <f t="shared" si="1"/>
        <v>182.51999999999998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27">
        <v>52.3</v>
      </c>
      <c r="G21" s="2">
        <f t="shared" si="2"/>
        <v>102.52</v>
      </c>
      <c r="H21" s="2">
        <f t="shared" si="0"/>
        <v>40.43</v>
      </c>
      <c r="J21" s="7">
        <f t="shared" si="1"/>
        <v>213.25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27">
        <v>87.68</v>
      </c>
      <c r="G22" s="2">
        <f t="shared" si="2"/>
        <v>171.32</v>
      </c>
      <c r="H22" s="2">
        <f t="shared" si="0"/>
        <v>67.56</v>
      </c>
      <c r="J22" s="7">
        <f t="shared" si="1"/>
        <v>344.56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27">
        <v>109.08</v>
      </c>
      <c r="G23" s="2">
        <f t="shared" si="2"/>
        <v>102.2</v>
      </c>
      <c r="H23" s="2">
        <f t="shared" si="0"/>
        <v>40.31</v>
      </c>
      <c r="J23" s="7">
        <f t="shared" si="1"/>
        <v>260.59000000000003</v>
      </c>
      <c r="K23" s="10">
        <v>21</v>
      </c>
    </row>
    <row r="24" spans="1:11" ht="15">
      <c r="A24" s="9">
        <v>22</v>
      </c>
      <c r="B24" s="1">
        <v>44.33</v>
      </c>
      <c r="E24" s="2">
        <v>27</v>
      </c>
      <c r="F24" s="27">
        <v>84.89</v>
      </c>
      <c r="G24" s="2">
        <f t="shared" si="2"/>
        <v>157.37</v>
      </c>
      <c r="H24" s="2">
        <f t="shared" si="0"/>
        <v>62.06</v>
      </c>
      <c r="J24" s="7">
        <f t="shared" si="1"/>
        <v>331.32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 s="27">
        <v>222.12</v>
      </c>
      <c r="G25" s="2">
        <f t="shared" si="2"/>
        <v>215.56</v>
      </c>
      <c r="H25" s="2">
        <f t="shared" si="0"/>
        <v>85.01</v>
      </c>
      <c r="J25" s="7">
        <f t="shared" si="1"/>
        <v>574.69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27">
        <v>47.47</v>
      </c>
      <c r="G26" s="2">
        <f t="shared" si="2"/>
        <v>103.34</v>
      </c>
      <c r="H26" s="2">
        <f t="shared" si="0"/>
        <v>40.75</v>
      </c>
      <c r="J26" s="7">
        <f t="shared" si="1"/>
        <v>200.56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27">
        <v>71.39</v>
      </c>
      <c r="G27" s="2">
        <f t="shared" si="2"/>
        <v>102.2</v>
      </c>
      <c r="H27" s="2">
        <f t="shared" si="0"/>
        <v>40.31</v>
      </c>
      <c r="J27" s="7">
        <f t="shared" si="1"/>
        <v>222.9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27">
        <v>66.81</v>
      </c>
      <c r="G28" s="2">
        <f t="shared" si="2"/>
        <v>102.88</v>
      </c>
      <c r="H28" s="2">
        <f t="shared" si="0"/>
        <v>40.57</v>
      </c>
      <c r="J28" s="7">
        <f t="shared" si="1"/>
        <v>228.26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27">
        <v>149.3</v>
      </c>
      <c r="G29" s="2">
        <f t="shared" si="2"/>
        <v>171.32</v>
      </c>
      <c r="H29" s="2">
        <f t="shared" si="0"/>
        <v>67.56</v>
      </c>
      <c r="J29" s="7">
        <f t="shared" si="1"/>
        <v>406.18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27">
        <v>87.22</v>
      </c>
      <c r="G30" s="2">
        <f t="shared" si="2"/>
        <v>102.77</v>
      </c>
      <c r="H30" s="2">
        <f t="shared" si="0"/>
        <v>40.53</v>
      </c>
      <c r="J30" s="7">
        <f t="shared" si="1"/>
        <v>239.52</v>
      </c>
      <c r="K30" s="10">
        <v>28</v>
      </c>
    </row>
    <row r="31" spans="1:11" ht="15">
      <c r="A31" s="9">
        <v>29</v>
      </c>
      <c r="B31" s="1">
        <v>33.54</v>
      </c>
      <c r="D31" s="2"/>
      <c r="E31" s="2">
        <v>27</v>
      </c>
      <c r="F31" s="27">
        <v>122.38</v>
      </c>
      <c r="G31" s="2">
        <f t="shared" si="2"/>
        <v>119.07</v>
      </c>
      <c r="H31" s="2">
        <f t="shared" si="0"/>
        <v>46.96</v>
      </c>
      <c r="J31" s="7">
        <f t="shared" si="1"/>
        <v>315.40999999999997</v>
      </c>
      <c r="K31" s="10">
        <v>29</v>
      </c>
    </row>
    <row r="32" spans="1:11" ht="15">
      <c r="A32" s="9">
        <v>30</v>
      </c>
      <c r="B32" s="1">
        <v>51.18</v>
      </c>
      <c r="D32" s="2">
        <v>13</v>
      </c>
      <c r="E32" s="2"/>
      <c r="F32" s="27">
        <v>95.05</v>
      </c>
      <c r="G32" s="2">
        <f t="shared" si="2"/>
        <v>181.69</v>
      </c>
      <c r="H32" s="2">
        <f t="shared" si="0"/>
        <v>71.65</v>
      </c>
      <c r="J32" s="7">
        <f t="shared" si="1"/>
        <v>361.39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27">
        <v>163.8</v>
      </c>
      <c r="G33" s="2">
        <f t="shared" si="2"/>
        <v>150.48</v>
      </c>
      <c r="H33" s="2">
        <f t="shared" si="0"/>
        <v>59.35</v>
      </c>
      <c r="I33" s="12"/>
      <c r="J33" s="7">
        <f t="shared" si="1"/>
        <v>409.63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9695.199999999999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504</v>
      </c>
      <c r="F36" s="20">
        <f>SUM(F3:F33)</f>
        <v>3024.52</v>
      </c>
      <c r="G36" s="20">
        <f>SUM(G3:G33)</f>
        <v>4375.95</v>
      </c>
      <c r="H36" s="20">
        <f>SUM(H1:H33)</f>
        <v>1725.7299999999998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9695.199999999999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1">
      <selection activeCell="D19" sqref="D19"/>
    </sheetView>
  </sheetViews>
  <sheetFormatPr defaultColWidth="9.140625" defaultRowHeight="15"/>
  <cols>
    <col min="2" max="2" width="13.57421875" style="1" customWidth="1"/>
    <col min="3" max="3" width="6.57421875" style="0" bestFit="1" customWidth="1"/>
    <col min="4" max="4" width="9.8515625" style="0" customWidth="1"/>
    <col min="5" max="5" width="10.421875" style="2" customWidth="1"/>
    <col min="6" max="6" width="11.8515625" style="2" customWidth="1"/>
    <col min="7" max="7" width="10.28125" style="2" customWidth="1"/>
    <col min="8" max="8" width="12.28125" style="2" customWidth="1"/>
    <col min="9" max="9" width="12.00390625" style="3" customWidth="1"/>
    <col min="10" max="10" width="9.140625" style="4" customWidth="1"/>
  </cols>
  <sheetData>
    <row r="1" spans="4:9" ht="15">
      <c r="D1" s="38">
        <v>30</v>
      </c>
      <c r="E1" s="25" t="s">
        <v>19</v>
      </c>
      <c r="F1" s="30" t="s">
        <v>17</v>
      </c>
      <c r="G1" s="30" t="s">
        <v>24</v>
      </c>
      <c r="I1" s="3" t="s">
        <v>21</v>
      </c>
    </row>
    <row r="2" spans="1:10" ht="31.5" customHeight="1">
      <c r="A2" s="5" t="s">
        <v>5</v>
      </c>
      <c r="B2" s="6" t="s">
        <v>26</v>
      </c>
      <c r="D2" s="23" t="s">
        <v>20</v>
      </c>
      <c r="E2" s="24" t="s">
        <v>7</v>
      </c>
      <c r="F2" s="24" t="s">
        <v>8</v>
      </c>
      <c r="G2" s="24" t="s">
        <v>9</v>
      </c>
      <c r="I2" s="7" t="s">
        <v>10</v>
      </c>
      <c r="J2" s="8" t="s">
        <v>5</v>
      </c>
    </row>
    <row r="3" spans="1:10" ht="15">
      <c r="A3" s="9">
        <v>1</v>
      </c>
      <c r="B3" s="1">
        <v>46.44</v>
      </c>
      <c r="C3" s="2"/>
      <c r="D3" s="2">
        <f>D$1*1</f>
        <v>30</v>
      </c>
      <c r="E3" s="35">
        <v>171.91</v>
      </c>
      <c r="F3" s="2">
        <f aca="true" t="shared" si="0" ref="F3:F33">+ROUND(B3*3.5,2)</f>
        <v>162.54</v>
      </c>
      <c r="G3" s="2">
        <f aca="true" t="shared" si="1" ref="G3:G33">+ROUND(B3*1.45,2)</f>
        <v>67.34</v>
      </c>
      <c r="I3" s="7">
        <f aca="true" t="shared" si="2" ref="I3:I33">SUM(D3:H3)</f>
        <v>431.78999999999996</v>
      </c>
      <c r="J3" s="10">
        <v>1</v>
      </c>
    </row>
    <row r="4" spans="1:10" ht="15">
      <c r="A4" s="9">
        <v>2</v>
      </c>
      <c r="B4" s="1">
        <v>33.85</v>
      </c>
      <c r="C4" s="2"/>
      <c r="D4" s="2">
        <f>D$1*1</f>
        <v>30</v>
      </c>
      <c r="E4" s="35">
        <v>163.14</v>
      </c>
      <c r="F4" s="2">
        <f t="shared" si="0"/>
        <v>118.48</v>
      </c>
      <c r="G4" s="2">
        <f t="shared" si="1"/>
        <v>49.08</v>
      </c>
      <c r="I4" s="7">
        <f t="shared" si="2"/>
        <v>360.7</v>
      </c>
      <c r="J4" s="10">
        <v>2</v>
      </c>
    </row>
    <row r="5" spans="1:10" ht="15">
      <c r="A5" s="9">
        <v>3</v>
      </c>
      <c r="B5" s="1">
        <v>62.83</v>
      </c>
      <c r="C5" s="2"/>
      <c r="D5" s="43">
        <f>D$1*4</f>
        <v>120</v>
      </c>
      <c r="E5" s="35">
        <v>86.15</v>
      </c>
      <c r="F5" s="2">
        <f t="shared" si="0"/>
        <v>219.91</v>
      </c>
      <c r="G5" s="2">
        <f t="shared" si="1"/>
        <v>91.1</v>
      </c>
      <c r="I5" s="7">
        <f t="shared" si="2"/>
        <v>517.16</v>
      </c>
      <c r="J5" s="10">
        <v>3</v>
      </c>
    </row>
    <row r="6" spans="1:10" ht="15">
      <c r="A6" s="9">
        <v>4</v>
      </c>
      <c r="B6" s="1">
        <v>29.36</v>
      </c>
      <c r="C6" s="2"/>
      <c r="D6" s="43">
        <f>D$1*2</f>
        <v>60</v>
      </c>
      <c r="E6" s="35">
        <v>143.53</v>
      </c>
      <c r="F6" s="2">
        <f t="shared" si="0"/>
        <v>102.76</v>
      </c>
      <c r="G6" s="2">
        <f t="shared" si="1"/>
        <v>42.57</v>
      </c>
      <c r="I6" s="7">
        <f t="shared" si="2"/>
        <v>348.86</v>
      </c>
      <c r="J6" s="10">
        <v>4</v>
      </c>
    </row>
    <row r="7" spans="1:10" ht="15">
      <c r="A7" s="9">
        <v>5</v>
      </c>
      <c r="B7" s="1">
        <v>45.98</v>
      </c>
      <c r="C7" s="2"/>
      <c r="D7" s="43">
        <f>D$1*3</f>
        <v>90</v>
      </c>
      <c r="E7" s="35">
        <v>110.93</v>
      </c>
      <c r="F7" s="2">
        <f t="shared" si="0"/>
        <v>160.93</v>
      </c>
      <c r="G7" s="2">
        <f t="shared" si="1"/>
        <v>66.67</v>
      </c>
      <c r="I7" s="7">
        <f t="shared" si="2"/>
        <v>428.53000000000003</v>
      </c>
      <c r="J7" s="10">
        <v>5</v>
      </c>
    </row>
    <row r="8" spans="1:10" ht="15">
      <c r="A8" s="9">
        <v>6</v>
      </c>
      <c r="B8" s="1">
        <v>34.05</v>
      </c>
      <c r="C8" s="2"/>
      <c r="D8" s="2">
        <f>D$1*1</f>
        <v>30</v>
      </c>
      <c r="E8" s="35">
        <v>231.01</v>
      </c>
      <c r="F8" s="2">
        <f t="shared" si="0"/>
        <v>119.18</v>
      </c>
      <c r="G8" s="2">
        <f t="shared" si="1"/>
        <v>49.37</v>
      </c>
      <c r="I8" s="7">
        <f t="shared" si="2"/>
        <v>429.56</v>
      </c>
      <c r="J8" s="10">
        <v>6</v>
      </c>
    </row>
    <row r="9" spans="1:10" ht="15">
      <c r="A9" s="9">
        <v>7</v>
      </c>
      <c r="B9" s="1">
        <v>63.59</v>
      </c>
      <c r="C9" s="2"/>
      <c r="D9" s="43">
        <f>D$1*4</f>
        <v>120</v>
      </c>
      <c r="E9" s="35">
        <v>487.31</v>
      </c>
      <c r="F9" s="2">
        <f t="shared" si="0"/>
        <v>222.57</v>
      </c>
      <c r="G9" s="2">
        <f t="shared" si="1"/>
        <v>92.21</v>
      </c>
      <c r="I9" s="7">
        <f t="shared" si="2"/>
        <v>922.0899999999999</v>
      </c>
      <c r="J9" s="10">
        <v>7</v>
      </c>
    </row>
    <row r="10" spans="1:10" ht="15">
      <c r="A10" s="9">
        <v>8</v>
      </c>
      <c r="B10" s="1">
        <v>28.53</v>
      </c>
      <c r="C10" s="2"/>
      <c r="D10" s="43">
        <f>D$1*2</f>
        <v>60</v>
      </c>
      <c r="E10" s="35">
        <v>233.03</v>
      </c>
      <c r="F10" s="2">
        <f t="shared" si="0"/>
        <v>99.86</v>
      </c>
      <c r="G10" s="2">
        <f t="shared" si="1"/>
        <v>41.37</v>
      </c>
      <c r="I10" s="7">
        <f t="shared" si="2"/>
        <v>434.26</v>
      </c>
      <c r="J10" s="10">
        <v>8</v>
      </c>
    </row>
    <row r="11" spans="1:10" ht="15">
      <c r="A11" s="9">
        <v>9</v>
      </c>
      <c r="B11" s="1">
        <v>29.05</v>
      </c>
      <c r="C11" s="2"/>
      <c r="D11" s="2">
        <f>D$1*1</f>
        <v>30</v>
      </c>
      <c r="E11" s="35">
        <v>131.72</v>
      </c>
      <c r="F11" s="2">
        <f t="shared" si="0"/>
        <v>101.68</v>
      </c>
      <c r="G11" s="2">
        <f t="shared" si="1"/>
        <v>42.12</v>
      </c>
      <c r="I11" s="7">
        <f t="shared" si="2"/>
        <v>305.52</v>
      </c>
      <c r="J11" s="10">
        <v>9</v>
      </c>
    </row>
    <row r="12" spans="1:10" ht="15">
      <c r="A12" s="9">
        <v>10</v>
      </c>
      <c r="B12" s="1">
        <v>44.42</v>
      </c>
      <c r="C12" s="2"/>
      <c r="D12" s="2">
        <f>D$1*1</f>
        <v>30</v>
      </c>
      <c r="E12" s="35">
        <v>179.03</v>
      </c>
      <c r="F12" s="2">
        <f t="shared" si="0"/>
        <v>155.47</v>
      </c>
      <c r="G12" s="2">
        <f t="shared" si="1"/>
        <v>64.41</v>
      </c>
      <c r="I12" s="7">
        <f t="shared" si="2"/>
        <v>428.90999999999997</v>
      </c>
      <c r="J12" s="10">
        <v>10</v>
      </c>
    </row>
    <row r="13" spans="1:10" ht="15">
      <c r="A13" s="9">
        <v>11</v>
      </c>
      <c r="B13" s="1">
        <v>58.99</v>
      </c>
      <c r="C13" s="2"/>
      <c r="D13" s="2">
        <f>D$1*1</f>
        <v>30</v>
      </c>
      <c r="E13" s="35">
        <v>282.1</v>
      </c>
      <c r="F13" s="2">
        <f t="shared" si="0"/>
        <v>206.47</v>
      </c>
      <c r="G13" s="2">
        <f t="shared" si="1"/>
        <v>85.54</v>
      </c>
      <c r="I13" s="7">
        <f t="shared" si="2"/>
        <v>604.11</v>
      </c>
      <c r="J13" s="10">
        <v>11</v>
      </c>
    </row>
    <row r="14" spans="1:10" ht="15">
      <c r="A14" s="9">
        <v>12</v>
      </c>
      <c r="B14" s="1">
        <v>30.98</v>
      </c>
      <c r="C14" s="2"/>
      <c r="D14" s="43">
        <f>D$1*3</f>
        <v>90</v>
      </c>
      <c r="E14" s="35">
        <v>68.6</v>
      </c>
      <c r="F14" s="2">
        <f t="shared" si="0"/>
        <v>108.43</v>
      </c>
      <c r="G14" s="2">
        <f t="shared" si="1"/>
        <v>44.92</v>
      </c>
      <c r="I14" s="7">
        <f t="shared" si="2"/>
        <v>311.95</v>
      </c>
      <c r="J14" s="10">
        <v>12</v>
      </c>
    </row>
    <row r="15" spans="1:10" ht="15">
      <c r="A15" s="9">
        <v>13</v>
      </c>
      <c r="B15" s="1">
        <v>29.58</v>
      </c>
      <c r="C15" s="2"/>
      <c r="D15" s="2">
        <f>D$1*3</f>
        <v>90</v>
      </c>
      <c r="E15" s="35">
        <v>252.08</v>
      </c>
      <c r="F15" s="2">
        <f t="shared" si="0"/>
        <v>103.53</v>
      </c>
      <c r="G15" s="2">
        <f t="shared" si="1"/>
        <v>42.89</v>
      </c>
      <c r="I15" s="7">
        <f t="shared" si="2"/>
        <v>488.5</v>
      </c>
      <c r="J15" s="10">
        <v>13</v>
      </c>
    </row>
    <row r="16" spans="1:12" ht="15">
      <c r="A16" s="9">
        <v>14</v>
      </c>
      <c r="B16" s="1">
        <v>29.35</v>
      </c>
      <c r="C16" s="2"/>
      <c r="D16" s="2">
        <f>D$1*2</f>
        <v>60</v>
      </c>
      <c r="E16" s="40">
        <v>294.71</v>
      </c>
      <c r="F16" s="2">
        <f t="shared" si="0"/>
        <v>102.73</v>
      </c>
      <c r="G16" s="2">
        <f t="shared" si="1"/>
        <v>42.56</v>
      </c>
      <c r="I16" s="7">
        <f t="shared" si="2"/>
        <v>500</v>
      </c>
      <c r="J16" s="10">
        <v>14</v>
      </c>
      <c r="K16" s="2"/>
      <c r="L16" s="41"/>
    </row>
    <row r="17" spans="1:10" ht="15">
      <c r="A17" s="9">
        <v>15</v>
      </c>
      <c r="B17" s="1">
        <v>44.48</v>
      </c>
      <c r="C17" s="2"/>
      <c r="D17" s="2">
        <f>D$1*3</f>
        <v>90</v>
      </c>
      <c r="E17" s="35">
        <v>163.98</v>
      </c>
      <c r="F17" s="2">
        <f t="shared" si="0"/>
        <v>155.68</v>
      </c>
      <c r="G17" s="2">
        <f t="shared" si="1"/>
        <v>64.5</v>
      </c>
      <c r="I17" s="7">
        <f t="shared" si="2"/>
        <v>474.15999999999997</v>
      </c>
      <c r="J17" s="10">
        <v>15</v>
      </c>
    </row>
    <row r="18" spans="1:10" ht="15">
      <c r="A18" s="9">
        <v>16</v>
      </c>
      <c r="B18" s="1">
        <v>60.88</v>
      </c>
      <c r="C18" s="2"/>
      <c r="D18" s="43">
        <f>D$1*3</f>
        <v>90</v>
      </c>
      <c r="E18" s="35">
        <v>155.7</v>
      </c>
      <c r="F18" s="2">
        <f t="shared" si="0"/>
        <v>213.08</v>
      </c>
      <c r="G18" s="2">
        <f t="shared" si="1"/>
        <v>88.28</v>
      </c>
      <c r="I18" s="7">
        <f t="shared" si="2"/>
        <v>547.06</v>
      </c>
      <c r="J18" s="10">
        <v>16</v>
      </c>
    </row>
    <row r="19" spans="1:10" ht="15">
      <c r="A19" s="9">
        <v>17</v>
      </c>
      <c r="B19" s="1">
        <v>29.26</v>
      </c>
      <c r="C19" s="2"/>
      <c r="D19" s="2">
        <f>D$1*1</f>
        <v>30</v>
      </c>
      <c r="E19" s="35">
        <v>160.72</v>
      </c>
      <c r="F19" s="2">
        <f t="shared" si="0"/>
        <v>102.41</v>
      </c>
      <c r="G19" s="2">
        <f t="shared" si="1"/>
        <v>42.43</v>
      </c>
      <c r="I19" s="7">
        <f t="shared" si="2"/>
        <v>335.56</v>
      </c>
      <c r="J19" s="10">
        <v>17</v>
      </c>
    </row>
    <row r="20" spans="1:10" ht="15">
      <c r="A20" s="9">
        <v>18</v>
      </c>
      <c r="B20" s="1">
        <v>28.87</v>
      </c>
      <c r="C20" s="2"/>
      <c r="D20" s="2">
        <f>D$1*1</f>
        <v>30</v>
      </c>
      <c r="E20" s="35">
        <v>67.85</v>
      </c>
      <c r="F20" s="2">
        <f t="shared" si="0"/>
        <v>101.05</v>
      </c>
      <c r="G20" s="2">
        <f t="shared" si="1"/>
        <v>41.86</v>
      </c>
      <c r="I20" s="7">
        <f t="shared" si="2"/>
        <v>240.76</v>
      </c>
      <c r="J20" s="10">
        <v>18</v>
      </c>
    </row>
    <row r="21" spans="1:10" ht="15">
      <c r="A21" s="9">
        <v>19</v>
      </c>
      <c r="B21" s="1">
        <v>28.88</v>
      </c>
      <c r="C21" s="2"/>
      <c r="D21" s="43">
        <f>D$1*1</f>
        <v>30</v>
      </c>
      <c r="E21" s="35">
        <v>173.5</v>
      </c>
      <c r="F21" s="2">
        <f t="shared" si="0"/>
        <v>101.08</v>
      </c>
      <c r="G21" s="2">
        <f t="shared" si="1"/>
        <v>41.88</v>
      </c>
      <c r="I21" s="7">
        <f t="shared" si="2"/>
        <v>346.46</v>
      </c>
      <c r="J21" s="10">
        <v>19</v>
      </c>
    </row>
    <row r="22" spans="1:10" ht="15">
      <c r="A22" s="9">
        <v>20</v>
      </c>
      <c r="B22" s="1">
        <v>48.26</v>
      </c>
      <c r="C22" s="2"/>
      <c r="D22" s="2">
        <f>D$1*2</f>
        <v>60</v>
      </c>
      <c r="E22" s="35">
        <v>154.41</v>
      </c>
      <c r="F22" s="2">
        <f t="shared" si="0"/>
        <v>168.91</v>
      </c>
      <c r="G22" s="2">
        <f t="shared" si="1"/>
        <v>69.98</v>
      </c>
      <c r="I22" s="7">
        <f t="shared" si="2"/>
        <v>453.3</v>
      </c>
      <c r="J22" s="10">
        <v>20</v>
      </c>
    </row>
    <row r="23" spans="1:10" ht="15">
      <c r="A23" s="9">
        <v>21</v>
      </c>
      <c r="B23" s="1">
        <v>28.79</v>
      </c>
      <c r="C23" s="2"/>
      <c r="D23" s="2">
        <f>D$1*4</f>
        <v>120</v>
      </c>
      <c r="E23" s="35">
        <v>295.31</v>
      </c>
      <c r="F23" s="2">
        <f t="shared" si="0"/>
        <v>100.77</v>
      </c>
      <c r="G23" s="2">
        <f t="shared" si="1"/>
        <v>41.75</v>
      </c>
      <c r="I23" s="7">
        <f t="shared" si="2"/>
        <v>557.83</v>
      </c>
      <c r="J23" s="10">
        <v>21</v>
      </c>
    </row>
    <row r="24" spans="1:10" ht="15">
      <c r="A24" s="9">
        <v>22</v>
      </c>
      <c r="B24" s="1">
        <v>44.33</v>
      </c>
      <c r="C24" s="2"/>
      <c r="D24" s="43">
        <f>D$1*3</f>
        <v>90</v>
      </c>
      <c r="E24" s="39">
        <v>301.46</v>
      </c>
      <c r="F24" s="2">
        <f t="shared" si="0"/>
        <v>155.16</v>
      </c>
      <c r="G24" s="2">
        <f t="shared" si="1"/>
        <v>64.28</v>
      </c>
      <c r="I24" s="7">
        <f t="shared" si="2"/>
        <v>610.9</v>
      </c>
      <c r="J24" s="10">
        <v>22</v>
      </c>
    </row>
    <row r="25" spans="1:10" ht="15">
      <c r="A25" s="9">
        <v>23</v>
      </c>
      <c r="B25" s="1">
        <v>60.72</v>
      </c>
      <c r="C25" s="2"/>
      <c r="D25" s="2">
        <f>D$1*2</f>
        <v>60</v>
      </c>
      <c r="E25" s="35">
        <v>325.79</v>
      </c>
      <c r="F25" s="2">
        <f t="shared" si="0"/>
        <v>212.52</v>
      </c>
      <c r="G25" s="2">
        <f t="shared" si="1"/>
        <v>88.04</v>
      </c>
      <c r="I25" s="7">
        <f t="shared" si="2"/>
        <v>686.35</v>
      </c>
      <c r="J25" s="10">
        <v>23</v>
      </c>
    </row>
    <row r="26" spans="1:10" ht="15">
      <c r="A26" s="9">
        <v>24</v>
      </c>
      <c r="B26" s="1">
        <v>29.11</v>
      </c>
      <c r="C26" s="2"/>
      <c r="D26" s="2">
        <f>D$1*1</f>
        <v>30</v>
      </c>
      <c r="E26" s="35">
        <v>154.72</v>
      </c>
      <c r="F26" s="2">
        <f t="shared" si="0"/>
        <v>101.89</v>
      </c>
      <c r="G26" s="2">
        <f t="shared" si="1"/>
        <v>42.21</v>
      </c>
      <c r="I26" s="7">
        <f t="shared" si="2"/>
        <v>328.82</v>
      </c>
      <c r="J26" s="10">
        <v>24</v>
      </c>
    </row>
    <row r="27" spans="1:10" ht="15">
      <c r="A27" s="9">
        <v>25</v>
      </c>
      <c r="B27" s="1">
        <v>28.79</v>
      </c>
      <c r="C27" s="2"/>
      <c r="D27" s="2">
        <f>D$1*1</f>
        <v>30</v>
      </c>
      <c r="E27" s="35">
        <v>128.93</v>
      </c>
      <c r="F27" s="2">
        <f t="shared" si="0"/>
        <v>100.77</v>
      </c>
      <c r="G27" s="2">
        <f t="shared" si="1"/>
        <v>41.75</v>
      </c>
      <c r="I27" s="7">
        <f t="shared" si="2"/>
        <v>301.45</v>
      </c>
      <c r="J27" s="10">
        <v>25</v>
      </c>
    </row>
    <row r="28" spans="1:10" ht="15">
      <c r="A28" s="9">
        <v>26</v>
      </c>
      <c r="B28" s="1">
        <v>28.98</v>
      </c>
      <c r="C28" s="2"/>
      <c r="D28" s="2">
        <f>D$1*2</f>
        <v>60</v>
      </c>
      <c r="E28" s="35">
        <v>235.11</v>
      </c>
      <c r="F28" s="2">
        <f t="shared" si="0"/>
        <v>101.43</v>
      </c>
      <c r="G28" s="2">
        <f t="shared" si="1"/>
        <v>42.02</v>
      </c>
      <c r="I28" s="7">
        <f t="shared" si="2"/>
        <v>438.56</v>
      </c>
      <c r="J28" s="10">
        <v>26</v>
      </c>
    </row>
    <row r="29" spans="1:10" ht="15">
      <c r="A29" s="9">
        <v>27</v>
      </c>
      <c r="B29" s="1">
        <v>48.26</v>
      </c>
      <c r="C29" s="2"/>
      <c r="D29" s="43">
        <f>D$1*2</f>
        <v>60</v>
      </c>
      <c r="E29" s="35">
        <v>392.31</v>
      </c>
      <c r="F29" s="2">
        <f t="shared" si="0"/>
        <v>168.91</v>
      </c>
      <c r="G29" s="2">
        <f t="shared" si="1"/>
        <v>69.98</v>
      </c>
      <c r="I29" s="7">
        <f t="shared" si="2"/>
        <v>691.2</v>
      </c>
      <c r="J29" s="10">
        <v>27</v>
      </c>
    </row>
    <row r="30" spans="1:10" ht="15">
      <c r="A30" s="9">
        <v>28</v>
      </c>
      <c r="B30" s="1">
        <v>28.95</v>
      </c>
      <c r="C30" s="2"/>
      <c r="D30" s="43">
        <f>D$1*3</f>
        <v>90</v>
      </c>
      <c r="E30" s="35">
        <v>122.92</v>
      </c>
      <c r="F30" s="2">
        <f t="shared" si="0"/>
        <v>101.33</v>
      </c>
      <c r="G30" s="2">
        <f t="shared" si="1"/>
        <v>41.98</v>
      </c>
      <c r="I30" s="7">
        <f t="shared" si="2"/>
        <v>356.23</v>
      </c>
      <c r="J30" s="10">
        <v>28</v>
      </c>
    </row>
    <row r="31" spans="1:10" ht="15">
      <c r="A31" s="9">
        <v>29</v>
      </c>
      <c r="B31" s="1">
        <v>33.54</v>
      </c>
      <c r="C31" s="2"/>
      <c r="D31" s="2">
        <f>D$1*2</f>
        <v>60</v>
      </c>
      <c r="E31" s="42">
        <v>296.85</v>
      </c>
      <c r="F31" s="2">
        <f t="shared" si="0"/>
        <v>117.39</v>
      </c>
      <c r="G31" s="2">
        <f t="shared" si="1"/>
        <v>48.63</v>
      </c>
      <c r="I31" s="7">
        <f t="shared" si="2"/>
        <v>522.87</v>
      </c>
      <c r="J31" s="10">
        <v>29</v>
      </c>
    </row>
    <row r="32" spans="1:10" ht="15">
      <c r="A32" s="9">
        <v>30</v>
      </c>
      <c r="B32" s="1">
        <v>51.18</v>
      </c>
      <c r="C32" s="2"/>
      <c r="D32" s="2">
        <f>D$1*1</f>
        <v>30</v>
      </c>
      <c r="E32" s="35">
        <v>96.9</v>
      </c>
      <c r="F32" s="2">
        <f t="shared" si="0"/>
        <v>179.13</v>
      </c>
      <c r="G32" s="2">
        <f t="shared" si="1"/>
        <v>74.21</v>
      </c>
      <c r="I32" s="7">
        <f t="shared" si="2"/>
        <v>380.23999999999995</v>
      </c>
      <c r="J32" s="10">
        <v>30</v>
      </c>
    </row>
    <row r="33" spans="1:10" ht="15.75" thickBot="1">
      <c r="A33" s="11">
        <v>31</v>
      </c>
      <c r="B33" s="1">
        <v>42.39</v>
      </c>
      <c r="C33" s="2"/>
      <c r="D33" s="2">
        <f>D$1*2</f>
        <v>60</v>
      </c>
      <c r="E33" s="35">
        <v>305.93</v>
      </c>
      <c r="F33" s="2">
        <f t="shared" si="0"/>
        <v>148.37</v>
      </c>
      <c r="G33" s="2">
        <f t="shared" si="1"/>
        <v>61.47</v>
      </c>
      <c r="H33" s="12"/>
      <c r="I33" s="7">
        <f t="shared" si="2"/>
        <v>575.77</v>
      </c>
      <c r="J33" s="10">
        <v>31</v>
      </c>
    </row>
    <row r="34" spans="2:9" ht="15.75" thickBot="1">
      <c r="B34" s="13"/>
      <c r="E34" s="14"/>
      <c r="F34" s="12"/>
      <c r="G34" s="14"/>
      <c r="H34" s="14"/>
      <c r="I34" s="15">
        <f>SUM(I3:I33)</f>
        <v>14359.460000000001</v>
      </c>
    </row>
    <row r="35" spans="1:10" ht="15">
      <c r="A35" s="16"/>
      <c r="J35" s="17"/>
    </row>
    <row r="36" spans="2:8" ht="15.75" thickBot="1">
      <c r="B36" s="18">
        <f>SUM(B3:B35)</f>
        <v>1232.6700000000003</v>
      </c>
      <c r="C36" s="18" t="s">
        <v>11</v>
      </c>
      <c r="D36" s="19">
        <f>SUM(D3:D33)</f>
        <v>1890</v>
      </c>
      <c r="E36" s="20">
        <f>SUM(E3:E33)</f>
        <v>6367.639999999999</v>
      </c>
      <c r="F36" s="20">
        <f>SUM(F3:F33)</f>
        <v>4314.419999999998</v>
      </c>
      <c r="G36" s="20">
        <f>SUM(G1:G33)</f>
        <v>1787.4</v>
      </c>
      <c r="H36" s="20"/>
    </row>
    <row r="37" spans="4:8" ht="15.75" thickBot="1">
      <c r="D37" s="21" t="s">
        <v>12</v>
      </c>
      <c r="E37" s="21" t="s">
        <v>12</v>
      </c>
      <c r="F37" s="21" t="s">
        <v>12</v>
      </c>
      <c r="G37" s="21" t="s">
        <v>13</v>
      </c>
      <c r="H37" s="22">
        <f>D36+G36+F36+E36</f>
        <v>14359.459999999997</v>
      </c>
    </row>
    <row r="38" ht="15">
      <c r="D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E8" sqref="E8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5" t="s">
        <v>19</v>
      </c>
      <c r="G1" s="2" t="s">
        <v>22</v>
      </c>
      <c r="H1" s="2" t="s">
        <v>23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27">
        <v>118.46</v>
      </c>
      <c r="G3" s="2">
        <f>+ROUND(B3*3.55,2)</f>
        <v>164.86</v>
      </c>
      <c r="H3" s="2">
        <f>+ROUND(B3*1.4,2)</f>
        <v>65.02</v>
      </c>
      <c r="J3" s="7">
        <f>SUM(D3:I3)</f>
        <v>357.34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27">
        <v>61.51</v>
      </c>
      <c r="G4" s="2">
        <f>+ROUND(B4*3.55,2)</f>
        <v>120.17</v>
      </c>
      <c r="H4" s="2">
        <f aca="true" t="shared" si="0" ref="H4:H33">+ROUND(B4*1.4,2)</f>
        <v>47.39</v>
      </c>
      <c r="J4" s="7">
        <f aca="true" t="shared" si="1" ref="J4:J33">SUM(D4:I4)</f>
        <v>238.07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27">
        <v>56.82</v>
      </c>
      <c r="G5" s="2">
        <f aca="true" t="shared" si="2" ref="G5:G33">+ROUND(B5*3.55,2)</f>
        <v>223.05</v>
      </c>
      <c r="H5" s="2">
        <f t="shared" si="0"/>
        <v>87.96</v>
      </c>
      <c r="J5" s="7">
        <f t="shared" si="1"/>
        <v>394.83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27">
        <v>83.91</v>
      </c>
      <c r="G6" s="2">
        <f t="shared" si="2"/>
        <v>104.23</v>
      </c>
      <c r="H6" s="2">
        <f t="shared" si="0"/>
        <v>41.1</v>
      </c>
      <c r="J6" s="7">
        <f t="shared" si="1"/>
        <v>238.23999999999998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27">
        <v>38.73</v>
      </c>
      <c r="G7" s="2">
        <f t="shared" si="2"/>
        <v>163.23</v>
      </c>
      <c r="H7" s="2">
        <f t="shared" si="0"/>
        <v>64.37</v>
      </c>
      <c r="J7" s="7">
        <f t="shared" si="1"/>
        <v>275.33</v>
      </c>
      <c r="K7" s="10">
        <v>5</v>
      </c>
    </row>
    <row r="8" spans="1:11" ht="15">
      <c r="A8" s="9">
        <v>6</v>
      </c>
      <c r="B8" s="1">
        <v>34.05</v>
      </c>
      <c r="E8" s="2">
        <v>36</v>
      </c>
      <c r="F8" s="27">
        <v>144.45</v>
      </c>
      <c r="G8" s="2">
        <f t="shared" si="2"/>
        <v>120.88</v>
      </c>
      <c r="H8" s="2">
        <f t="shared" si="0"/>
        <v>47.67</v>
      </c>
      <c r="J8" s="7">
        <f t="shared" si="1"/>
        <v>349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27">
        <v>183.78</v>
      </c>
      <c r="G9" s="2">
        <f t="shared" si="2"/>
        <v>225.74</v>
      </c>
      <c r="H9" s="2">
        <f t="shared" si="0"/>
        <v>89.03</v>
      </c>
      <c r="J9" s="7">
        <f t="shared" si="1"/>
        <v>507.54999999999995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27">
        <v>43.43</v>
      </c>
      <c r="G10" s="2">
        <f t="shared" si="2"/>
        <v>101.28</v>
      </c>
      <c r="H10" s="2">
        <f t="shared" si="0"/>
        <v>39.94</v>
      </c>
      <c r="J10" s="7">
        <f t="shared" si="1"/>
        <v>193.65</v>
      </c>
      <c r="K10" s="10">
        <v>8</v>
      </c>
    </row>
    <row r="11" spans="1:11" ht="15">
      <c r="A11" s="9">
        <v>9</v>
      </c>
      <c r="B11" s="1">
        <v>29.05</v>
      </c>
      <c r="E11" s="2">
        <v>18</v>
      </c>
      <c r="F11" s="27">
        <v>76.96</v>
      </c>
      <c r="G11" s="2">
        <f t="shared" si="2"/>
        <v>103.13</v>
      </c>
      <c r="H11" s="2">
        <f t="shared" si="0"/>
        <v>40.67</v>
      </c>
      <c r="J11" s="7">
        <f t="shared" si="1"/>
        <v>238.76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27">
        <v>59.64</v>
      </c>
      <c r="G12" s="2">
        <f t="shared" si="2"/>
        <v>157.69</v>
      </c>
      <c r="H12" s="2">
        <f t="shared" si="0"/>
        <v>62.19</v>
      </c>
      <c r="J12" s="7">
        <f t="shared" si="1"/>
        <v>297.52</v>
      </c>
      <c r="K12" s="10">
        <v>10</v>
      </c>
    </row>
    <row r="13" spans="1:11" ht="15">
      <c r="A13" s="9">
        <v>11</v>
      </c>
      <c r="B13" s="1">
        <v>58.99</v>
      </c>
      <c r="E13" s="2">
        <v>27</v>
      </c>
      <c r="F13" s="27">
        <v>168.65</v>
      </c>
      <c r="G13" s="2">
        <f t="shared" si="2"/>
        <v>209.41</v>
      </c>
      <c r="H13" s="2">
        <f t="shared" si="0"/>
        <v>82.59</v>
      </c>
      <c r="J13" s="7">
        <f t="shared" si="1"/>
        <v>487.65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27">
        <v>104.71</v>
      </c>
      <c r="G14" s="2">
        <f t="shared" si="2"/>
        <v>109.98</v>
      </c>
      <c r="H14" s="2">
        <f t="shared" si="0"/>
        <v>43.37</v>
      </c>
      <c r="J14" s="7">
        <f t="shared" si="1"/>
        <v>285.06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28">
        <v>90.82</v>
      </c>
      <c r="G15" s="2">
        <f t="shared" si="2"/>
        <v>105.01</v>
      </c>
      <c r="H15" s="2">
        <f t="shared" si="0"/>
        <v>41.41</v>
      </c>
      <c r="J15" s="7">
        <f t="shared" si="1"/>
        <v>264.24</v>
      </c>
      <c r="K15" s="10">
        <v>13</v>
      </c>
    </row>
    <row r="16" spans="1:11" ht="15">
      <c r="A16" s="9">
        <v>14</v>
      </c>
      <c r="B16" s="1">
        <v>29.35</v>
      </c>
      <c r="E16" s="2">
        <v>9</v>
      </c>
      <c r="F16" s="29">
        <v>105</v>
      </c>
      <c r="G16" s="2">
        <f t="shared" si="2"/>
        <v>104.19</v>
      </c>
      <c r="H16" s="2">
        <f t="shared" si="0"/>
        <v>41.09</v>
      </c>
      <c r="J16" s="7">
        <f t="shared" si="1"/>
        <v>259.28</v>
      </c>
      <c r="K16" s="10">
        <v>14</v>
      </c>
    </row>
    <row r="17" spans="1:11" ht="15">
      <c r="A17" s="9">
        <v>15</v>
      </c>
      <c r="B17" s="1">
        <v>44.48</v>
      </c>
      <c r="E17" s="2">
        <v>27</v>
      </c>
      <c r="F17" s="27">
        <v>153.32</v>
      </c>
      <c r="G17" s="2">
        <f t="shared" si="2"/>
        <v>157.9</v>
      </c>
      <c r="H17" s="2">
        <f t="shared" si="0"/>
        <v>62.27</v>
      </c>
      <c r="J17" s="7">
        <f t="shared" si="1"/>
        <v>400.49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 s="27">
        <v>53.88</v>
      </c>
      <c r="G18" s="2">
        <f t="shared" si="2"/>
        <v>216.12</v>
      </c>
      <c r="H18" s="2">
        <f t="shared" si="0"/>
        <v>85.23</v>
      </c>
      <c r="J18" s="7">
        <f t="shared" si="1"/>
        <v>373.23</v>
      </c>
      <c r="K18" s="10">
        <v>16</v>
      </c>
    </row>
    <row r="19" spans="1:11" ht="15">
      <c r="A19" s="9">
        <v>17</v>
      </c>
      <c r="B19" s="1">
        <v>29.26</v>
      </c>
      <c r="E19" s="2">
        <v>36</v>
      </c>
      <c r="F19" s="27">
        <v>90.35</v>
      </c>
      <c r="G19" s="2">
        <f t="shared" si="2"/>
        <v>103.87</v>
      </c>
      <c r="H19" s="2">
        <f t="shared" si="0"/>
        <v>40.96</v>
      </c>
      <c r="J19" s="7">
        <f t="shared" si="1"/>
        <v>271.18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27">
        <v>30.61</v>
      </c>
      <c r="G20" s="2">
        <f t="shared" si="2"/>
        <v>102.49</v>
      </c>
      <c r="H20" s="2">
        <f t="shared" si="0"/>
        <v>40.42</v>
      </c>
      <c r="J20" s="7">
        <f t="shared" si="1"/>
        <v>182.51999999999998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27">
        <v>52.3</v>
      </c>
      <c r="G21" s="2">
        <f t="shared" si="2"/>
        <v>102.52</v>
      </c>
      <c r="H21" s="2">
        <f t="shared" si="0"/>
        <v>40.43</v>
      </c>
      <c r="J21" s="7">
        <f t="shared" si="1"/>
        <v>213.25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27">
        <v>87.68</v>
      </c>
      <c r="G22" s="2">
        <f t="shared" si="2"/>
        <v>171.32</v>
      </c>
      <c r="H22" s="2">
        <f t="shared" si="0"/>
        <v>67.56</v>
      </c>
      <c r="J22" s="7">
        <f t="shared" si="1"/>
        <v>344.56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27">
        <v>109.08</v>
      </c>
      <c r="G23" s="2">
        <f t="shared" si="2"/>
        <v>102.2</v>
      </c>
      <c r="H23" s="2">
        <f t="shared" si="0"/>
        <v>40.31</v>
      </c>
      <c r="J23" s="7">
        <f t="shared" si="1"/>
        <v>260.59000000000003</v>
      </c>
      <c r="K23" s="10">
        <v>21</v>
      </c>
    </row>
    <row r="24" spans="1:11" ht="15">
      <c r="A24" s="9">
        <v>22</v>
      </c>
      <c r="B24" s="1">
        <v>44.33</v>
      </c>
      <c r="E24" s="2">
        <v>27</v>
      </c>
      <c r="F24" s="27">
        <v>84.89</v>
      </c>
      <c r="G24" s="2">
        <f t="shared" si="2"/>
        <v>157.37</v>
      </c>
      <c r="H24" s="2">
        <f t="shared" si="0"/>
        <v>62.06</v>
      </c>
      <c r="J24" s="7">
        <f t="shared" si="1"/>
        <v>331.32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 s="27">
        <v>222.12</v>
      </c>
      <c r="G25" s="2">
        <f t="shared" si="2"/>
        <v>215.56</v>
      </c>
      <c r="H25" s="2">
        <f t="shared" si="0"/>
        <v>85.01</v>
      </c>
      <c r="J25" s="7">
        <f t="shared" si="1"/>
        <v>574.69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27">
        <v>47.47</v>
      </c>
      <c r="G26" s="2">
        <f t="shared" si="2"/>
        <v>103.34</v>
      </c>
      <c r="H26" s="2">
        <f t="shared" si="0"/>
        <v>40.75</v>
      </c>
      <c r="J26" s="7">
        <f t="shared" si="1"/>
        <v>200.56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27">
        <v>71.39</v>
      </c>
      <c r="G27" s="2">
        <f t="shared" si="2"/>
        <v>102.2</v>
      </c>
      <c r="H27" s="2">
        <f t="shared" si="0"/>
        <v>40.31</v>
      </c>
      <c r="J27" s="7">
        <f t="shared" si="1"/>
        <v>222.9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27">
        <v>66.81</v>
      </c>
      <c r="G28" s="2">
        <f t="shared" si="2"/>
        <v>102.88</v>
      </c>
      <c r="H28" s="2">
        <f t="shared" si="0"/>
        <v>40.57</v>
      </c>
      <c r="J28" s="7">
        <f t="shared" si="1"/>
        <v>228.26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27">
        <v>149.3</v>
      </c>
      <c r="G29" s="2">
        <f t="shared" si="2"/>
        <v>171.32</v>
      </c>
      <c r="H29" s="2">
        <f t="shared" si="0"/>
        <v>67.56</v>
      </c>
      <c r="J29" s="7">
        <f t="shared" si="1"/>
        <v>406.18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27">
        <v>87.22</v>
      </c>
      <c r="G30" s="2">
        <f t="shared" si="2"/>
        <v>102.77</v>
      </c>
      <c r="H30" s="2">
        <f t="shared" si="0"/>
        <v>40.53</v>
      </c>
      <c r="J30" s="7">
        <f t="shared" si="1"/>
        <v>239.52</v>
      </c>
      <c r="K30" s="10">
        <v>28</v>
      </c>
    </row>
    <row r="31" spans="1:11" ht="15">
      <c r="A31" s="9">
        <v>29</v>
      </c>
      <c r="B31" s="1">
        <v>33.54</v>
      </c>
      <c r="D31" s="2"/>
      <c r="E31" s="2">
        <v>27</v>
      </c>
      <c r="F31" s="27">
        <v>122.38</v>
      </c>
      <c r="G31" s="2">
        <f t="shared" si="2"/>
        <v>119.07</v>
      </c>
      <c r="H31" s="2">
        <f t="shared" si="0"/>
        <v>46.96</v>
      </c>
      <c r="J31" s="7">
        <f t="shared" si="1"/>
        <v>315.40999999999997</v>
      </c>
      <c r="K31" s="10">
        <v>29</v>
      </c>
    </row>
    <row r="32" spans="1:11" ht="15">
      <c r="A32" s="9">
        <v>30</v>
      </c>
      <c r="B32" s="1">
        <v>51.18</v>
      </c>
      <c r="D32" s="2">
        <v>13</v>
      </c>
      <c r="E32" s="2"/>
      <c r="F32" s="27">
        <v>95.05</v>
      </c>
      <c r="G32" s="2">
        <f t="shared" si="2"/>
        <v>181.69</v>
      </c>
      <c r="H32" s="2">
        <f t="shared" si="0"/>
        <v>71.65</v>
      </c>
      <c r="J32" s="7">
        <f t="shared" si="1"/>
        <v>361.39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27">
        <v>163.8</v>
      </c>
      <c r="G33" s="2">
        <f t="shared" si="2"/>
        <v>150.48</v>
      </c>
      <c r="H33" s="2">
        <f t="shared" si="0"/>
        <v>59.35</v>
      </c>
      <c r="I33" s="12"/>
      <c r="J33" s="7">
        <f t="shared" si="1"/>
        <v>409.63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9722.199999999999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531</v>
      </c>
      <c r="F36" s="20">
        <f>SUM(F3:F33)</f>
        <v>3024.52</v>
      </c>
      <c r="G36" s="20">
        <f>SUM(G3:G33)</f>
        <v>4375.95</v>
      </c>
      <c r="H36" s="20">
        <f>SUM(H1:H33)</f>
        <v>1725.7299999999998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9722.199999999999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D16" sqref="D16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5" t="s">
        <v>19</v>
      </c>
      <c r="G1" s="2" t="s">
        <v>22</v>
      </c>
      <c r="H1" s="2" t="s">
        <v>23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27">
        <v>118.46</v>
      </c>
      <c r="G3" s="2">
        <f>+ROUND(B3*3.55,2)</f>
        <v>164.86</v>
      </c>
      <c r="H3" s="2">
        <f>+ROUND(B3*1.4,2)</f>
        <v>65.02</v>
      </c>
      <c r="J3" s="7">
        <f>SUM(D3:I3)</f>
        <v>357.34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27">
        <v>61.51</v>
      </c>
      <c r="G4" s="2">
        <f>+ROUND(B4*3.55,2)</f>
        <v>120.17</v>
      </c>
      <c r="H4" s="2">
        <f aca="true" t="shared" si="0" ref="H4:H33">+ROUND(B4*1.4,2)</f>
        <v>47.39</v>
      </c>
      <c r="J4" s="7">
        <f aca="true" t="shared" si="1" ref="J4:J33">SUM(D4:I4)</f>
        <v>238.07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27">
        <v>56.82</v>
      </c>
      <c r="G5" s="2">
        <f aca="true" t="shared" si="2" ref="G5:G33">+ROUND(B5*3.55,2)</f>
        <v>223.05</v>
      </c>
      <c r="H5" s="2">
        <f t="shared" si="0"/>
        <v>87.96</v>
      </c>
      <c r="J5" s="7">
        <f t="shared" si="1"/>
        <v>394.83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27">
        <v>83.91</v>
      </c>
      <c r="G6" s="2">
        <f t="shared" si="2"/>
        <v>104.23</v>
      </c>
      <c r="H6" s="2">
        <f t="shared" si="0"/>
        <v>41.1</v>
      </c>
      <c r="J6" s="7">
        <f t="shared" si="1"/>
        <v>238.23999999999998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27">
        <v>38.73</v>
      </c>
      <c r="G7" s="2">
        <f t="shared" si="2"/>
        <v>163.23</v>
      </c>
      <c r="H7" s="2">
        <f t="shared" si="0"/>
        <v>64.37</v>
      </c>
      <c r="J7" s="7">
        <f t="shared" si="1"/>
        <v>275.33</v>
      </c>
      <c r="K7" s="10">
        <v>5</v>
      </c>
    </row>
    <row r="8" spans="1:11" ht="15">
      <c r="A8" s="9">
        <v>6</v>
      </c>
      <c r="B8" s="1">
        <v>34.05</v>
      </c>
      <c r="E8" s="2">
        <v>27</v>
      </c>
      <c r="F8" s="27">
        <v>144.45</v>
      </c>
      <c r="G8" s="2">
        <f t="shared" si="2"/>
        <v>120.88</v>
      </c>
      <c r="H8" s="2">
        <f t="shared" si="0"/>
        <v>47.67</v>
      </c>
      <c r="J8" s="7">
        <f t="shared" si="1"/>
        <v>340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27">
        <v>183.78</v>
      </c>
      <c r="G9" s="2">
        <f t="shared" si="2"/>
        <v>225.74</v>
      </c>
      <c r="H9" s="2">
        <f t="shared" si="0"/>
        <v>89.03</v>
      </c>
      <c r="J9" s="7">
        <f t="shared" si="1"/>
        <v>507.54999999999995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27">
        <v>43.43</v>
      </c>
      <c r="G10" s="2">
        <f t="shared" si="2"/>
        <v>101.28</v>
      </c>
      <c r="H10" s="2">
        <f t="shared" si="0"/>
        <v>39.94</v>
      </c>
      <c r="J10" s="7">
        <f t="shared" si="1"/>
        <v>193.65</v>
      </c>
      <c r="K10" s="10">
        <v>8</v>
      </c>
    </row>
    <row r="11" spans="1:11" ht="15">
      <c r="A11" s="9">
        <v>9</v>
      </c>
      <c r="B11" s="1">
        <v>29.05</v>
      </c>
      <c r="E11" s="2">
        <v>18</v>
      </c>
      <c r="F11" s="27">
        <v>76.96</v>
      </c>
      <c r="G11" s="2">
        <f t="shared" si="2"/>
        <v>103.13</v>
      </c>
      <c r="H11" s="2">
        <f t="shared" si="0"/>
        <v>40.67</v>
      </c>
      <c r="J11" s="7">
        <f t="shared" si="1"/>
        <v>238.76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27">
        <v>59.64</v>
      </c>
      <c r="G12" s="2">
        <f t="shared" si="2"/>
        <v>157.69</v>
      </c>
      <c r="H12" s="2">
        <f t="shared" si="0"/>
        <v>62.19</v>
      </c>
      <c r="J12" s="7">
        <f t="shared" si="1"/>
        <v>297.52</v>
      </c>
      <c r="K12" s="10">
        <v>10</v>
      </c>
    </row>
    <row r="13" spans="1:11" ht="15">
      <c r="A13" s="9">
        <v>11</v>
      </c>
      <c r="B13" s="1">
        <v>58.99</v>
      </c>
      <c r="E13" s="2">
        <v>27</v>
      </c>
      <c r="F13" s="27">
        <v>168.65</v>
      </c>
      <c r="G13" s="2">
        <f t="shared" si="2"/>
        <v>209.41</v>
      </c>
      <c r="H13" s="2">
        <f t="shared" si="0"/>
        <v>82.59</v>
      </c>
      <c r="J13" s="7">
        <f t="shared" si="1"/>
        <v>487.65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27">
        <v>104.71</v>
      </c>
      <c r="G14" s="2">
        <f t="shared" si="2"/>
        <v>109.98</v>
      </c>
      <c r="H14" s="2">
        <f t="shared" si="0"/>
        <v>43.37</v>
      </c>
      <c r="J14" s="7">
        <f t="shared" si="1"/>
        <v>285.06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28">
        <v>90.82</v>
      </c>
      <c r="G15" s="2">
        <f t="shared" si="2"/>
        <v>105.01</v>
      </c>
      <c r="H15" s="2">
        <f t="shared" si="0"/>
        <v>41.41</v>
      </c>
      <c r="J15" s="7">
        <f t="shared" si="1"/>
        <v>264.24</v>
      </c>
      <c r="K15" s="10">
        <v>13</v>
      </c>
    </row>
    <row r="16" spans="1:11" ht="15">
      <c r="A16" s="9">
        <v>14</v>
      </c>
      <c r="B16" s="1">
        <v>29.35</v>
      </c>
      <c r="E16" s="2">
        <v>9</v>
      </c>
      <c r="F16" s="29">
        <v>105</v>
      </c>
      <c r="G16" s="2">
        <f t="shared" si="2"/>
        <v>104.19</v>
      </c>
      <c r="H16" s="2">
        <f t="shared" si="0"/>
        <v>41.09</v>
      </c>
      <c r="J16" s="7">
        <f t="shared" si="1"/>
        <v>259.28</v>
      </c>
      <c r="K16" s="10">
        <v>14</v>
      </c>
    </row>
    <row r="17" spans="1:11" ht="15">
      <c r="A17" s="9">
        <v>15</v>
      </c>
      <c r="B17" s="1">
        <v>44.48</v>
      </c>
      <c r="E17" s="2">
        <v>27</v>
      </c>
      <c r="F17" s="27">
        <v>153.32</v>
      </c>
      <c r="G17" s="2">
        <f t="shared" si="2"/>
        <v>157.9</v>
      </c>
      <c r="H17" s="2">
        <f t="shared" si="0"/>
        <v>62.27</v>
      </c>
      <c r="J17" s="7">
        <f t="shared" si="1"/>
        <v>400.49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 s="27">
        <v>53.88</v>
      </c>
      <c r="G18" s="2">
        <f t="shared" si="2"/>
        <v>216.12</v>
      </c>
      <c r="H18" s="2">
        <f t="shared" si="0"/>
        <v>85.23</v>
      </c>
      <c r="J18" s="7">
        <f t="shared" si="1"/>
        <v>373.23</v>
      </c>
      <c r="K18" s="10">
        <v>16</v>
      </c>
    </row>
    <row r="19" spans="1:11" ht="15">
      <c r="A19" s="9">
        <v>17</v>
      </c>
      <c r="B19" s="1">
        <v>29.26</v>
      </c>
      <c r="E19" s="2">
        <v>36</v>
      </c>
      <c r="F19" s="27">
        <v>90.35</v>
      </c>
      <c r="G19" s="2">
        <f t="shared" si="2"/>
        <v>103.87</v>
      </c>
      <c r="H19" s="2">
        <f t="shared" si="0"/>
        <v>40.96</v>
      </c>
      <c r="J19" s="7">
        <f t="shared" si="1"/>
        <v>271.18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27">
        <v>30.61</v>
      </c>
      <c r="G20" s="2">
        <f t="shared" si="2"/>
        <v>102.49</v>
      </c>
      <c r="H20" s="2">
        <f t="shared" si="0"/>
        <v>40.42</v>
      </c>
      <c r="J20" s="7">
        <f t="shared" si="1"/>
        <v>182.51999999999998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27">
        <v>52.3</v>
      </c>
      <c r="G21" s="2">
        <f t="shared" si="2"/>
        <v>102.52</v>
      </c>
      <c r="H21" s="2">
        <f t="shared" si="0"/>
        <v>40.43</v>
      </c>
      <c r="J21" s="7">
        <f t="shared" si="1"/>
        <v>213.25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27">
        <v>87.68</v>
      </c>
      <c r="G22" s="2">
        <f t="shared" si="2"/>
        <v>171.32</v>
      </c>
      <c r="H22" s="2">
        <f t="shared" si="0"/>
        <v>67.56</v>
      </c>
      <c r="J22" s="7">
        <f t="shared" si="1"/>
        <v>344.56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27">
        <v>109.08</v>
      </c>
      <c r="G23" s="2">
        <f t="shared" si="2"/>
        <v>102.2</v>
      </c>
      <c r="H23" s="2">
        <f t="shared" si="0"/>
        <v>40.31</v>
      </c>
      <c r="J23" s="7">
        <f t="shared" si="1"/>
        <v>260.59000000000003</v>
      </c>
      <c r="K23" s="10">
        <v>21</v>
      </c>
    </row>
    <row r="24" spans="1:11" ht="15">
      <c r="A24" s="9">
        <v>22</v>
      </c>
      <c r="B24" s="1">
        <v>44.33</v>
      </c>
      <c r="E24" s="2">
        <v>27</v>
      </c>
      <c r="F24" s="27">
        <v>84.89</v>
      </c>
      <c r="G24" s="2">
        <f t="shared" si="2"/>
        <v>157.37</v>
      </c>
      <c r="H24" s="2">
        <f t="shared" si="0"/>
        <v>62.06</v>
      </c>
      <c r="J24" s="7">
        <f t="shared" si="1"/>
        <v>331.32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 s="27">
        <v>222.12</v>
      </c>
      <c r="G25" s="2">
        <f t="shared" si="2"/>
        <v>215.56</v>
      </c>
      <c r="H25" s="2">
        <f t="shared" si="0"/>
        <v>85.01</v>
      </c>
      <c r="J25" s="7">
        <f t="shared" si="1"/>
        <v>574.69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27">
        <v>47.47</v>
      </c>
      <c r="G26" s="2">
        <f t="shared" si="2"/>
        <v>103.34</v>
      </c>
      <c r="H26" s="2">
        <f t="shared" si="0"/>
        <v>40.75</v>
      </c>
      <c r="J26" s="7">
        <f t="shared" si="1"/>
        <v>200.56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27">
        <v>71.39</v>
      </c>
      <c r="G27" s="2">
        <f t="shared" si="2"/>
        <v>102.2</v>
      </c>
      <c r="H27" s="2">
        <f t="shared" si="0"/>
        <v>40.31</v>
      </c>
      <c r="J27" s="7">
        <f t="shared" si="1"/>
        <v>222.9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27">
        <v>66.81</v>
      </c>
      <c r="G28" s="2">
        <f t="shared" si="2"/>
        <v>102.88</v>
      </c>
      <c r="H28" s="2">
        <f t="shared" si="0"/>
        <v>40.57</v>
      </c>
      <c r="J28" s="7">
        <f t="shared" si="1"/>
        <v>228.26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27">
        <v>149.3</v>
      </c>
      <c r="G29" s="2">
        <f t="shared" si="2"/>
        <v>171.32</v>
      </c>
      <c r="H29" s="2">
        <f t="shared" si="0"/>
        <v>67.56</v>
      </c>
      <c r="J29" s="7">
        <f t="shared" si="1"/>
        <v>406.18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27">
        <v>87.22</v>
      </c>
      <c r="G30" s="2">
        <f t="shared" si="2"/>
        <v>102.77</v>
      </c>
      <c r="H30" s="2">
        <f t="shared" si="0"/>
        <v>40.53</v>
      </c>
      <c r="J30" s="7">
        <f t="shared" si="1"/>
        <v>239.52</v>
      </c>
      <c r="K30" s="10">
        <v>28</v>
      </c>
    </row>
    <row r="31" spans="1:11" ht="15">
      <c r="A31" s="9">
        <v>29</v>
      </c>
      <c r="B31" s="1">
        <v>33.54</v>
      </c>
      <c r="D31" s="2"/>
      <c r="E31" s="2">
        <v>27</v>
      </c>
      <c r="F31" s="27">
        <v>122.38</v>
      </c>
      <c r="G31" s="2">
        <f t="shared" si="2"/>
        <v>119.07</v>
      </c>
      <c r="H31" s="2">
        <f t="shared" si="0"/>
        <v>46.96</v>
      </c>
      <c r="J31" s="7">
        <f t="shared" si="1"/>
        <v>315.40999999999997</v>
      </c>
      <c r="K31" s="10">
        <v>29</v>
      </c>
    </row>
    <row r="32" spans="1:11" ht="15">
      <c r="A32" s="9">
        <v>30</v>
      </c>
      <c r="B32" s="1">
        <v>51.18</v>
      </c>
      <c r="D32" s="2">
        <v>13</v>
      </c>
      <c r="E32" s="2"/>
      <c r="F32" s="27">
        <v>95.05</v>
      </c>
      <c r="G32" s="2">
        <f t="shared" si="2"/>
        <v>181.69</v>
      </c>
      <c r="H32" s="2">
        <f t="shared" si="0"/>
        <v>71.65</v>
      </c>
      <c r="J32" s="7">
        <f t="shared" si="1"/>
        <v>361.39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27">
        <v>163.8</v>
      </c>
      <c r="G33" s="2">
        <f t="shared" si="2"/>
        <v>150.48</v>
      </c>
      <c r="H33" s="2">
        <f t="shared" si="0"/>
        <v>59.35</v>
      </c>
      <c r="I33" s="12"/>
      <c r="J33" s="7">
        <f t="shared" si="1"/>
        <v>409.63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9713.199999999999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522</v>
      </c>
      <c r="F36" s="20">
        <f>SUM(F3:F33)</f>
        <v>3024.52</v>
      </c>
      <c r="G36" s="20">
        <f>SUM(G3:G33)</f>
        <v>4375.95</v>
      </c>
      <c r="H36" s="20">
        <f>SUM(H1:H33)</f>
        <v>1725.7299999999998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9713.199999999999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F16" sqref="F16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5" t="s">
        <v>19</v>
      </c>
      <c r="G1" s="2" t="s">
        <v>22</v>
      </c>
      <c r="H1" s="2" t="s">
        <v>23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27">
        <v>118.46</v>
      </c>
      <c r="G3" s="2">
        <f>+ROUND(B3*3.55,2)</f>
        <v>164.86</v>
      </c>
      <c r="H3" s="2">
        <f>+ROUND(B3*1.4,2)</f>
        <v>65.02</v>
      </c>
      <c r="J3" s="7">
        <f>SUM(D3:I3)</f>
        <v>357.34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27">
        <v>61.51</v>
      </c>
      <c r="G4" s="2">
        <f>+ROUND(B4*3.55,2)</f>
        <v>120.17</v>
      </c>
      <c r="H4" s="2">
        <f aca="true" t="shared" si="0" ref="H4:H33">+ROUND(B4*1.4,2)</f>
        <v>47.39</v>
      </c>
      <c r="J4" s="7">
        <f aca="true" t="shared" si="1" ref="J4:J33">SUM(D4:I4)</f>
        <v>238.07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27">
        <v>56.82</v>
      </c>
      <c r="G5" s="2">
        <f aca="true" t="shared" si="2" ref="G5:G33">+ROUND(B5*3.55,2)</f>
        <v>223.05</v>
      </c>
      <c r="H5" s="2">
        <f t="shared" si="0"/>
        <v>87.96</v>
      </c>
      <c r="J5" s="7">
        <f t="shared" si="1"/>
        <v>394.83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27">
        <v>83.91</v>
      </c>
      <c r="G6" s="2">
        <f t="shared" si="2"/>
        <v>104.23</v>
      </c>
      <c r="H6" s="2">
        <f t="shared" si="0"/>
        <v>41.1</v>
      </c>
      <c r="J6" s="7">
        <f t="shared" si="1"/>
        <v>238.23999999999998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27">
        <v>38.73</v>
      </c>
      <c r="G7" s="2">
        <f t="shared" si="2"/>
        <v>163.23</v>
      </c>
      <c r="H7" s="2">
        <f t="shared" si="0"/>
        <v>64.37</v>
      </c>
      <c r="J7" s="7">
        <f t="shared" si="1"/>
        <v>275.33</v>
      </c>
      <c r="K7" s="10">
        <v>5</v>
      </c>
    </row>
    <row r="8" spans="1:11" ht="15">
      <c r="A8" s="9">
        <v>6</v>
      </c>
      <c r="B8" s="1">
        <v>34.05</v>
      </c>
      <c r="E8" s="2">
        <v>27</v>
      </c>
      <c r="F8" s="27">
        <v>144.45</v>
      </c>
      <c r="G8" s="2">
        <f t="shared" si="2"/>
        <v>120.88</v>
      </c>
      <c r="H8" s="2">
        <f t="shared" si="0"/>
        <v>47.67</v>
      </c>
      <c r="J8" s="7">
        <f t="shared" si="1"/>
        <v>340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27">
        <v>183.78</v>
      </c>
      <c r="G9" s="2">
        <f t="shared" si="2"/>
        <v>225.74</v>
      </c>
      <c r="H9" s="2">
        <f t="shared" si="0"/>
        <v>89.03</v>
      </c>
      <c r="J9" s="7">
        <f t="shared" si="1"/>
        <v>507.54999999999995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27">
        <v>43.43</v>
      </c>
      <c r="G10" s="2">
        <f t="shared" si="2"/>
        <v>101.28</v>
      </c>
      <c r="H10" s="2">
        <f t="shared" si="0"/>
        <v>39.94</v>
      </c>
      <c r="J10" s="7">
        <f t="shared" si="1"/>
        <v>193.65</v>
      </c>
      <c r="K10" s="10">
        <v>8</v>
      </c>
    </row>
    <row r="11" spans="1:11" ht="15">
      <c r="A11" s="9">
        <v>9</v>
      </c>
      <c r="B11" s="1">
        <v>29.05</v>
      </c>
      <c r="E11" s="2">
        <v>18</v>
      </c>
      <c r="F11" s="27">
        <v>76.96</v>
      </c>
      <c r="G11" s="2">
        <f t="shared" si="2"/>
        <v>103.13</v>
      </c>
      <c r="H11" s="2">
        <f t="shared" si="0"/>
        <v>40.67</v>
      </c>
      <c r="J11" s="7">
        <f t="shared" si="1"/>
        <v>238.76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27">
        <v>59.64</v>
      </c>
      <c r="G12" s="2">
        <f t="shared" si="2"/>
        <v>157.69</v>
      </c>
      <c r="H12" s="2">
        <f t="shared" si="0"/>
        <v>62.19</v>
      </c>
      <c r="J12" s="7">
        <f t="shared" si="1"/>
        <v>297.52</v>
      </c>
      <c r="K12" s="10">
        <v>10</v>
      </c>
    </row>
    <row r="13" spans="1:11" ht="15">
      <c r="A13" s="9">
        <v>11</v>
      </c>
      <c r="B13" s="1">
        <v>58.99</v>
      </c>
      <c r="E13" s="2">
        <v>27</v>
      </c>
      <c r="F13" s="27">
        <v>168.65</v>
      </c>
      <c r="G13" s="2">
        <f t="shared" si="2"/>
        <v>209.41</v>
      </c>
      <c r="H13" s="2">
        <f t="shared" si="0"/>
        <v>82.59</v>
      </c>
      <c r="J13" s="7">
        <f t="shared" si="1"/>
        <v>487.65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27">
        <v>104.71</v>
      </c>
      <c r="G14" s="2">
        <f t="shared" si="2"/>
        <v>109.98</v>
      </c>
      <c r="H14" s="2">
        <f t="shared" si="0"/>
        <v>43.37</v>
      </c>
      <c r="J14" s="7">
        <f t="shared" si="1"/>
        <v>285.06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28">
        <v>90.82</v>
      </c>
      <c r="G15" s="2">
        <f t="shared" si="2"/>
        <v>105.01</v>
      </c>
      <c r="H15" s="2">
        <f t="shared" si="0"/>
        <v>41.41</v>
      </c>
      <c r="J15" s="7">
        <f t="shared" si="1"/>
        <v>264.24</v>
      </c>
      <c r="K15" s="10">
        <v>13</v>
      </c>
    </row>
    <row r="16" spans="1:11" ht="15">
      <c r="A16" s="9">
        <v>14</v>
      </c>
      <c r="B16" s="1">
        <v>29.35</v>
      </c>
      <c r="E16" s="2">
        <v>27</v>
      </c>
      <c r="F16" s="27">
        <v>176.06</v>
      </c>
      <c r="G16" s="2">
        <f t="shared" si="2"/>
        <v>104.19</v>
      </c>
      <c r="H16" s="2">
        <f t="shared" si="0"/>
        <v>41.09</v>
      </c>
      <c r="J16" s="7">
        <f t="shared" si="1"/>
        <v>348.34000000000003</v>
      </c>
      <c r="K16" s="10">
        <v>14</v>
      </c>
    </row>
    <row r="17" spans="1:11" ht="15">
      <c r="A17" s="9">
        <v>15</v>
      </c>
      <c r="B17" s="1">
        <v>44.48</v>
      </c>
      <c r="E17" s="2">
        <v>27</v>
      </c>
      <c r="F17" s="27">
        <v>153.32</v>
      </c>
      <c r="G17" s="2">
        <f t="shared" si="2"/>
        <v>157.9</v>
      </c>
      <c r="H17" s="2">
        <f t="shared" si="0"/>
        <v>62.27</v>
      </c>
      <c r="J17" s="7">
        <f t="shared" si="1"/>
        <v>400.49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 s="27">
        <v>53.88</v>
      </c>
      <c r="G18" s="2">
        <f t="shared" si="2"/>
        <v>216.12</v>
      </c>
      <c r="H18" s="2">
        <f t="shared" si="0"/>
        <v>85.23</v>
      </c>
      <c r="J18" s="7">
        <f t="shared" si="1"/>
        <v>373.23</v>
      </c>
      <c r="K18" s="10">
        <v>16</v>
      </c>
    </row>
    <row r="19" spans="1:11" ht="15">
      <c r="A19" s="9">
        <v>17</v>
      </c>
      <c r="B19" s="1">
        <v>29.26</v>
      </c>
      <c r="E19" s="2">
        <v>36</v>
      </c>
      <c r="F19" s="27">
        <v>90.35</v>
      </c>
      <c r="G19" s="2">
        <f t="shared" si="2"/>
        <v>103.87</v>
      </c>
      <c r="H19" s="2">
        <f t="shared" si="0"/>
        <v>40.96</v>
      </c>
      <c r="J19" s="7">
        <f t="shared" si="1"/>
        <v>271.18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27">
        <v>30.61</v>
      </c>
      <c r="G20" s="2">
        <f t="shared" si="2"/>
        <v>102.49</v>
      </c>
      <c r="H20" s="2">
        <f t="shared" si="0"/>
        <v>40.42</v>
      </c>
      <c r="J20" s="7">
        <f t="shared" si="1"/>
        <v>182.51999999999998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27">
        <v>52.3</v>
      </c>
      <c r="G21" s="2">
        <f t="shared" si="2"/>
        <v>102.52</v>
      </c>
      <c r="H21" s="2">
        <f t="shared" si="0"/>
        <v>40.43</v>
      </c>
      <c r="J21" s="7">
        <f t="shared" si="1"/>
        <v>213.25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27">
        <v>87.68</v>
      </c>
      <c r="G22" s="2">
        <f t="shared" si="2"/>
        <v>171.32</v>
      </c>
      <c r="H22" s="2">
        <f t="shared" si="0"/>
        <v>67.56</v>
      </c>
      <c r="J22" s="7">
        <f t="shared" si="1"/>
        <v>344.56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27">
        <v>109.08</v>
      </c>
      <c r="G23" s="2">
        <f t="shared" si="2"/>
        <v>102.2</v>
      </c>
      <c r="H23" s="2">
        <f t="shared" si="0"/>
        <v>40.31</v>
      </c>
      <c r="J23" s="7">
        <f t="shared" si="1"/>
        <v>260.59000000000003</v>
      </c>
      <c r="K23" s="10">
        <v>21</v>
      </c>
    </row>
    <row r="24" spans="1:11" ht="15">
      <c r="A24" s="9">
        <v>22</v>
      </c>
      <c r="B24" s="1">
        <v>44.33</v>
      </c>
      <c r="E24" s="2">
        <v>27</v>
      </c>
      <c r="F24" s="27">
        <v>84.89</v>
      </c>
      <c r="G24" s="2">
        <f t="shared" si="2"/>
        <v>157.37</v>
      </c>
      <c r="H24" s="2">
        <f t="shared" si="0"/>
        <v>62.06</v>
      </c>
      <c r="J24" s="7">
        <f t="shared" si="1"/>
        <v>331.32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 s="27">
        <v>222.12</v>
      </c>
      <c r="G25" s="2">
        <f t="shared" si="2"/>
        <v>215.56</v>
      </c>
      <c r="H25" s="2">
        <f t="shared" si="0"/>
        <v>85.01</v>
      </c>
      <c r="J25" s="7">
        <f t="shared" si="1"/>
        <v>574.69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27">
        <v>47.47</v>
      </c>
      <c r="G26" s="2">
        <f t="shared" si="2"/>
        <v>103.34</v>
      </c>
      <c r="H26" s="2">
        <f t="shared" si="0"/>
        <v>40.75</v>
      </c>
      <c r="J26" s="7">
        <f t="shared" si="1"/>
        <v>200.56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27">
        <v>71.39</v>
      </c>
      <c r="G27" s="2">
        <f t="shared" si="2"/>
        <v>102.2</v>
      </c>
      <c r="H27" s="2">
        <f t="shared" si="0"/>
        <v>40.31</v>
      </c>
      <c r="J27" s="7">
        <f t="shared" si="1"/>
        <v>222.9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27">
        <v>66.81</v>
      </c>
      <c r="G28" s="2">
        <f t="shared" si="2"/>
        <v>102.88</v>
      </c>
      <c r="H28" s="2">
        <f t="shared" si="0"/>
        <v>40.57</v>
      </c>
      <c r="J28" s="7">
        <f t="shared" si="1"/>
        <v>228.26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27">
        <v>149.3</v>
      </c>
      <c r="G29" s="2">
        <f t="shared" si="2"/>
        <v>171.32</v>
      </c>
      <c r="H29" s="2">
        <f t="shared" si="0"/>
        <v>67.56</v>
      </c>
      <c r="J29" s="7">
        <f t="shared" si="1"/>
        <v>406.18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27">
        <v>87.22</v>
      </c>
      <c r="G30" s="2">
        <f t="shared" si="2"/>
        <v>102.77</v>
      </c>
      <c r="H30" s="2">
        <f t="shared" si="0"/>
        <v>40.53</v>
      </c>
      <c r="J30" s="7">
        <f t="shared" si="1"/>
        <v>239.52</v>
      </c>
      <c r="K30" s="10">
        <v>28</v>
      </c>
    </row>
    <row r="31" spans="1:11" ht="15">
      <c r="A31" s="9">
        <v>29</v>
      </c>
      <c r="B31" s="1">
        <v>33.54</v>
      </c>
      <c r="D31" s="2"/>
      <c r="E31" s="2">
        <v>27</v>
      </c>
      <c r="F31" s="27">
        <v>122.38</v>
      </c>
      <c r="G31" s="2">
        <f t="shared" si="2"/>
        <v>119.07</v>
      </c>
      <c r="H31" s="2">
        <f t="shared" si="0"/>
        <v>46.96</v>
      </c>
      <c r="J31" s="7">
        <f t="shared" si="1"/>
        <v>315.40999999999997</v>
      </c>
      <c r="K31" s="10">
        <v>29</v>
      </c>
    </row>
    <row r="32" spans="1:11" ht="15">
      <c r="A32" s="9">
        <v>30</v>
      </c>
      <c r="B32" s="1">
        <v>51.18</v>
      </c>
      <c r="D32" s="2">
        <v>13</v>
      </c>
      <c r="E32" s="2"/>
      <c r="F32" s="27">
        <v>95.05</v>
      </c>
      <c r="G32" s="2">
        <f t="shared" si="2"/>
        <v>181.69</v>
      </c>
      <c r="H32" s="2">
        <f t="shared" si="0"/>
        <v>71.65</v>
      </c>
      <c r="J32" s="7">
        <f t="shared" si="1"/>
        <v>361.39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27">
        <v>163.8</v>
      </c>
      <c r="G33" s="2">
        <f t="shared" si="2"/>
        <v>150.48</v>
      </c>
      <c r="H33" s="2">
        <f t="shared" si="0"/>
        <v>59.35</v>
      </c>
      <c r="I33" s="12"/>
      <c r="J33" s="7">
        <f t="shared" si="1"/>
        <v>409.63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9802.259999999998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540</v>
      </c>
      <c r="F36" s="20">
        <f>SUM(F3:F33)</f>
        <v>3095.5799999999995</v>
      </c>
      <c r="G36" s="20">
        <f>SUM(G3:G33)</f>
        <v>4375.95</v>
      </c>
      <c r="H36" s="20">
        <f>SUM(H1:H33)</f>
        <v>1725.7299999999998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9802.259999999998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9">
      <selection activeCell="I1" sqref="I1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5" t="s">
        <v>19</v>
      </c>
      <c r="G1" s="2" t="s">
        <v>17</v>
      </c>
      <c r="H1" s="2" t="s">
        <v>18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2">
        <v>104.78</v>
      </c>
      <c r="G3" s="2">
        <f>+ROUND(B3*3.5,2)</f>
        <v>162.54</v>
      </c>
      <c r="H3" s="2">
        <f>+ROUND(B3*1.34,2)</f>
        <v>62.23</v>
      </c>
      <c r="J3" s="7">
        <f>SUM(D3:I3)</f>
        <v>338.55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2">
        <v>63.4</v>
      </c>
      <c r="G4" s="2">
        <f aca="true" t="shared" si="0" ref="G4:G33">+ROUND(B4*3.5,2)</f>
        <v>118.48</v>
      </c>
      <c r="H4" s="2">
        <f aca="true" t="shared" si="1" ref="H4:H33">+ROUND(B4*1.34,2)</f>
        <v>45.36</v>
      </c>
      <c r="J4" s="7">
        <f aca="true" t="shared" si="2" ref="J4:J33">SUM(D4:I4)</f>
        <v>236.24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2">
        <v>56.74</v>
      </c>
      <c r="G5" s="2">
        <f t="shared" si="0"/>
        <v>219.91</v>
      </c>
      <c r="H5" s="2">
        <f t="shared" si="1"/>
        <v>84.19</v>
      </c>
      <c r="J5" s="7">
        <f t="shared" si="2"/>
        <v>387.84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2">
        <v>141.62</v>
      </c>
      <c r="G6" s="2">
        <f t="shared" si="0"/>
        <v>102.76</v>
      </c>
      <c r="H6" s="2">
        <f t="shared" si="1"/>
        <v>39.34</v>
      </c>
      <c r="J6" s="7">
        <f t="shared" si="2"/>
        <v>292.72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2">
        <v>73.82</v>
      </c>
      <c r="G7" s="2">
        <f t="shared" si="0"/>
        <v>160.93</v>
      </c>
      <c r="H7" s="2">
        <f t="shared" si="1"/>
        <v>61.61</v>
      </c>
      <c r="J7" s="7">
        <f t="shared" si="2"/>
        <v>305.36</v>
      </c>
      <c r="K7" s="10">
        <v>5</v>
      </c>
    </row>
    <row r="8" spans="1:11" ht="15">
      <c r="A8" s="9">
        <v>6</v>
      </c>
      <c r="B8" s="1">
        <v>34.05</v>
      </c>
      <c r="E8" s="2">
        <v>27</v>
      </c>
      <c r="F8" s="2">
        <v>152.26</v>
      </c>
      <c r="G8" s="2">
        <f t="shared" si="0"/>
        <v>119.18</v>
      </c>
      <c r="H8" s="2">
        <f t="shared" si="1"/>
        <v>45.63</v>
      </c>
      <c r="J8" s="7">
        <f t="shared" si="2"/>
        <v>344.07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2">
        <v>162.76</v>
      </c>
      <c r="G9" s="2">
        <f t="shared" si="0"/>
        <v>222.57</v>
      </c>
      <c r="H9" s="2">
        <f t="shared" si="1"/>
        <v>85.21</v>
      </c>
      <c r="J9" s="7">
        <f t="shared" si="2"/>
        <v>479.53999999999996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2">
        <v>28.03</v>
      </c>
      <c r="G10" s="2">
        <f t="shared" si="0"/>
        <v>99.86</v>
      </c>
      <c r="H10" s="2">
        <f t="shared" si="1"/>
        <v>38.23</v>
      </c>
      <c r="J10" s="7">
        <f t="shared" si="2"/>
        <v>175.11999999999998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 s="2">
        <v>84.56</v>
      </c>
      <c r="G11" s="2">
        <f t="shared" si="0"/>
        <v>101.68</v>
      </c>
      <c r="H11" s="2">
        <f t="shared" si="1"/>
        <v>38.93</v>
      </c>
      <c r="J11" s="7">
        <f t="shared" si="2"/>
        <v>234.17000000000002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2">
        <v>88.44</v>
      </c>
      <c r="G12" s="2">
        <f t="shared" si="0"/>
        <v>155.47</v>
      </c>
      <c r="H12" s="2">
        <f t="shared" si="1"/>
        <v>59.52</v>
      </c>
      <c r="J12" s="7">
        <f t="shared" si="2"/>
        <v>321.42999999999995</v>
      </c>
      <c r="K12" s="10">
        <v>10</v>
      </c>
    </row>
    <row r="13" spans="1:11" ht="15">
      <c r="A13" s="9">
        <v>11</v>
      </c>
      <c r="B13" s="1">
        <v>58.99</v>
      </c>
      <c r="E13" s="2">
        <v>27</v>
      </c>
      <c r="F13" s="2">
        <v>185.56</v>
      </c>
      <c r="G13" s="2">
        <f t="shared" si="0"/>
        <v>206.47</v>
      </c>
      <c r="H13" s="2">
        <f t="shared" si="1"/>
        <v>79.05</v>
      </c>
      <c r="J13" s="7">
        <f t="shared" si="2"/>
        <v>498.08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2">
        <v>98.36</v>
      </c>
      <c r="G14" s="2">
        <f t="shared" si="0"/>
        <v>108.43</v>
      </c>
      <c r="H14" s="2">
        <f t="shared" si="1"/>
        <v>41.51</v>
      </c>
      <c r="J14" s="7">
        <f t="shared" si="2"/>
        <v>275.3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2">
        <v>85.92</v>
      </c>
      <c r="G15" s="2">
        <f t="shared" si="0"/>
        <v>103.53</v>
      </c>
      <c r="H15" s="2">
        <f t="shared" si="1"/>
        <v>39.64</v>
      </c>
      <c r="J15" s="7">
        <f t="shared" si="2"/>
        <v>256.09</v>
      </c>
      <c r="K15" s="10">
        <v>13</v>
      </c>
    </row>
    <row r="16" spans="1:11" ht="15">
      <c r="A16" s="9">
        <v>14</v>
      </c>
      <c r="B16" s="1">
        <v>29.35</v>
      </c>
      <c r="E16" s="2">
        <v>27</v>
      </c>
      <c r="F16" s="26">
        <v>80</v>
      </c>
      <c r="G16" s="2">
        <f t="shared" si="0"/>
        <v>102.73</v>
      </c>
      <c r="H16" s="2">
        <f t="shared" si="1"/>
        <v>39.33</v>
      </c>
      <c r="J16" s="7">
        <f t="shared" si="2"/>
        <v>249.06</v>
      </c>
      <c r="K16" s="10">
        <v>14</v>
      </c>
    </row>
    <row r="17" spans="1:11" ht="15">
      <c r="A17" s="9">
        <v>15</v>
      </c>
      <c r="B17" s="1">
        <v>44.48</v>
      </c>
      <c r="E17" s="2">
        <v>27</v>
      </c>
      <c r="F17" s="2">
        <v>165.82</v>
      </c>
      <c r="G17" s="2">
        <f t="shared" si="0"/>
        <v>155.68</v>
      </c>
      <c r="H17" s="2">
        <f t="shared" si="1"/>
        <v>59.6</v>
      </c>
      <c r="J17" s="7">
        <f t="shared" si="2"/>
        <v>408.1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 s="2">
        <v>49.18</v>
      </c>
      <c r="G18" s="2">
        <f t="shared" si="0"/>
        <v>213.08</v>
      </c>
      <c r="H18" s="2">
        <f t="shared" si="1"/>
        <v>81.58</v>
      </c>
      <c r="J18" s="7">
        <f t="shared" si="2"/>
        <v>361.84</v>
      </c>
      <c r="K18" s="10">
        <v>16</v>
      </c>
    </row>
    <row r="19" spans="1:11" ht="15">
      <c r="A19" s="9">
        <v>17</v>
      </c>
      <c r="B19" s="1">
        <v>29.26</v>
      </c>
      <c r="E19" s="2">
        <v>36</v>
      </c>
      <c r="F19" s="2">
        <v>104.06</v>
      </c>
      <c r="G19" s="2">
        <f t="shared" si="0"/>
        <v>102.41</v>
      </c>
      <c r="H19" s="2">
        <f t="shared" si="1"/>
        <v>39.21</v>
      </c>
      <c r="J19" s="7">
        <f t="shared" si="2"/>
        <v>281.68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2">
        <v>29.51</v>
      </c>
      <c r="G20" s="2">
        <f t="shared" si="0"/>
        <v>101.05</v>
      </c>
      <c r="H20" s="2">
        <f t="shared" si="1"/>
        <v>38.69</v>
      </c>
      <c r="J20" s="7">
        <f t="shared" si="2"/>
        <v>178.25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2">
        <v>70.83</v>
      </c>
      <c r="G21" s="2">
        <f t="shared" si="0"/>
        <v>101.08</v>
      </c>
      <c r="H21" s="2">
        <f t="shared" si="1"/>
        <v>38.7</v>
      </c>
      <c r="J21" s="7">
        <f t="shared" si="2"/>
        <v>228.61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2">
        <v>94.89</v>
      </c>
      <c r="G22" s="2">
        <f t="shared" si="0"/>
        <v>168.91</v>
      </c>
      <c r="H22" s="2">
        <f t="shared" si="1"/>
        <v>64.67</v>
      </c>
      <c r="J22" s="7">
        <f t="shared" si="2"/>
        <v>346.47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2">
        <v>69.83</v>
      </c>
      <c r="G23" s="2">
        <f t="shared" si="0"/>
        <v>100.77</v>
      </c>
      <c r="H23" s="2">
        <f t="shared" si="1"/>
        <v>38.58</v>
      </c>
      <c r="J23" s="7">
        <f t="shared" si="2"/>
        <v>218.18</v>
      </c>
      <c r="K23" s="10">
        <v>21</v>
      </c>
    </row>
    <row r="24" spans="1:11" ht="15">
      <c r="A24" s="9">
        <v>22</v>
      </c>
      <c r="B24" s="1">
        <v>44.33</v>
      </c>
      <c r="E24" s="2">
        <v>27</v>
      </c>
      <c r="F24" s="2">
        <v>91.25</v>
      </c>
      <c r="G24" s="2">
        <f t="shared" si="0"/>
        <v>155.16</v>
      </c>
      <c r="H24" s="2">
        <f t="shared" si="1"/>
        <v>59.4</v>
      </c>
      <c r="J24" s="7">
        <f t="shared" si="2"/>
        <v>332.80999999999995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 s="2">
        <v>237.86</v>
      </c>
      <c r="G25" s="2">
        <f t="shared" si="0"/>
        <v>212.52</v>
      </c>
      <c r="H25" s="2">
        <f t="shared" si="1"/>
        <v>81.36</v>
      </c>
      <c r="J25" s="7">
        <f t="shared" si="2"/>
        <v>583.74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2">
        <v>13.57</v>
      </c>
      <c r="G26" s="2">
        <f t="shared" si="0"/>
        <v>101.89</v>
      </c>
      <c r="H26" s="2">
        <f t="shared" si="1"/>
        <v>39.01</v>
      </c>
      <c r="J26" s="7">
        <f t="shared" si="2"/>
        <v>163.47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2">
        <v>80.53</v>
      </c>
      <c r="G27" s="2">
        <f t="shared" si="0"/>
        <v>100.77</v>
      </c>
      <c r="H27" s="2">
        <f t="shared" si="1"/>
        <v>38.58</v>
      </c>
      <c r="J27" s="7">
        <f t="shared" si="2"/>
        <v>228.88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2">
        <v>77.89</v>
      </c>
      <c r="G28" s="2">
        <f t="shared" si="0"/>
        <v>101.43</v>
      </c>
      <c r="H28" s="2">
        <f t="shared" si="1"/>
        <v>38.83</v>
      </c>
      <c r="J28" s="7">
        <f t="shared" si="2"/>
        <v>236.14999999999998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2">
        <v>151.15</v>
      </c>
      <c r="G29" s="2">
        <f t="shared" si="0"/>
        <v>168.91</v>
      </c>
      <c r="H29" s="2">
        <f t="shared" si="1"/>
        <v>64.67</v>
      </c>
      <c r="J29" s="7">
        <f t="shared" si="2"/>
        <v>402.73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2">
        <v>91.26</v>
      </c>
      <c r="G30" s="2">
        <f t="shared" si="0"/>
        <v>101.33</v>
      </c>
      <c r="H30" s="2">
        <f t="shared" si="1"/>
        <v>38.79</v>
      </c>
      <c r="J30" s="7">
        <f t="shared" si="2"/>
        <v>240.38</v>
      </c>
      <c r="K30" s="10">
        <v>28</v>
      </c>
    </row>
    <row r="31" spans="1:11" ht="15">
      <c r="A31" s="9">
        <v>29</v>
      </c>
      <c r="B31" s="1">
        <v>33.54</v>
      </c>
      <c r="D31" s="2"/>
      <c r="E31" s="2">
        <v>27</v>
      </c>
      <c r="F31" s="2">
        <v>113.73</v>
      </c>
      <c r="G31" s="2">
        <f t="shared" si="0"/>
        <v>117.39</v>
      </c>
      <c r="H31" s="2">
        <f t="shared" si="1"/>
        <v>44.94</v>
      </c>
      <c r="J31" s="7">
        <f t="shared" si="2"/>
        <v>303.06</v>
      </c>
      <c r="K31" s="10">
        <v>29</v>
      </c>
    </row>
    <row r="32" spans="1:11" ht="15">
      <c r="A32" s="9">
        <v>30</v>
      </c>
      <c r="B32" s="1">
        <v>51.18</v>
      </c>
      <c r="D32" s="2">
        <v>13</v>
      </c>
      <c r="E32" s="2"/>
      <c r="F32" s="2">
        <v>225.28</v>
      </c>
      <c r="G32" s="2">
        <f t="shared" si="0"/>
        <v>179.13</v>
      </c>
      <c r="H32" s="2">
        <f t="shared" si="1"/>
        <v>68.58</v>
      </c>
      <c r="J32" s="7">
        <f t="shared" si="2"/>
        <v>485.98999999999995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2">
        <v>172.02</v>
      </c>
      <c r="G33" s="2">
        <f t="shared" si="0"/>
        <v>148.37</v>
      </c>
      <c r="H33" s="2">
        <f t="shared" si="1"/>
        <v>56.8</v>
      </c>
      <c r="I33" s="12"/>
      <c r="J33" s="7">
        <f t="shared" si="2"/>
        <v>413.19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9807.099999999999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531</v>
      </c>
      <c r="F36" s="20">
        <f>SUM(F3:F33)</f>
        <v>3244.9100000000008</v>
      </c>
      <c r="G36" s="20">
        <f>SUM(G3:G33)</f>
        <v>4314.419999999998</v>
      </c>
      <c r="H36" s="20">
        <f>SUM(H1:H33)</f>
        <v>1651.77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9807.099999999999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C1" sqref="C1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5" t="s">
        <v>19</v>
      </c>
      <c r="G1" s="2" t="s">
        <v>17</v>
      </c>
      <c r="H1" s="2" t="s">
        <v>18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2">
        <v>104.78</v>
      </c>
      <c r="G3" s="2">
        <f>+ROUND(B3*3.5,2)</f>
        <v>162.54</v>
      </c>
      <c r="H3" s="2">
        <f>+ROUND(B3*1.34,2)</f>
        <v>62.23</v>
      </c>
      <c r="J3" s="7">
        <f>SUM(D3:I3)</f>
        <v>338.55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2">
        <v>63.4</v>
      </c>
      <c r="G4" s="2">
        <f aca="true" t="shared" si="0" ref="G4:G33">+ROUND(B4*3.5,2)</f>
        <v>118.48</v>
      </c>
      <c r="H4" s="2">
        <f aca="true" t="shared" si="1" ref="H4:H33">+ROUND(B4*1.34,2)</f>
        <v>45.36</v>
      </c>
      <c r="J4" s="7">
        <f aca="true" t="shared" si="2" ref="J4:J33">SUM(D4:I4)</f>
        <v>236.24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2">
        <v>56.74</v>
      </c>
      <c r="G5" s="2">
        <f t="shared" si="0"/>
        <v>219.91</v>
      </c>
      <c r="H5" s="2">
        <f t="shared" si="1"/>
        <v>84.19</v>
      </c>
      <c r="J5" s="7">
        <f t="shared" si="2"/>
        <v>387.84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2">
        <v>141.62</v>
      </c>
      <c r="G6" s="2">
        <f t="shared" si="0"/>
        <v>102.76</v>
      </c>
      <c r="H6" s="2">
        <f t="shared" si="1"/>
        <v>39.34</v>
      </c>
      <c r="J6" s="7">
        <f t="shared" si="2"/>
        <v>292.72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2">
        <v>73.82</v>
      </c>
      <c r="G7" s="2">
        <f t="shared" si="0"/>
        <v>160.93</v>
      </c>
      <c r="H7" s="2">
        <f t="shared" si="1"/>
        <v>61.61</v>
      </c>
      <c r="J7" s="7">
        <f t="shared" si="2"/>
        <v>305.36</v>
      </c>
      <c r="K7" s="10">
        <v>5</v>
      </c>
    </row>
    <row r="8" spans="1:11" ht="15">
      <c r="A8" s="9">
        <v>6</v>
      </c>
      <c r="B8" s="1">
        <v>34.05</v>
      </c>
      <c r="E8" s="2">
        <v>27</v>
      </c>
      <c r="F8" s="2">
        <v>152.26</v>
      </c>
      <c r="G8" s="2">
        <f t="shared" si="0"/>
        <v>119.18</v>
      </c>
      <c r="H8" s="2">
        <f t="shared" si="1"/>
        <v>45.63</v>
      </c>
      <c r="J8" s="7">
        <f t="shared" si="2"/>
        <v>344.07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2">
        <v>162.76</v>
      </c>
      <c r="G9" s="2">
        <f t="shared" si="0"/>
        <v>222.57</v>
      </c>
      <c r="H9" s="2">
        <f t="shared" si="1"/>
        <v>85.21</v>
      </c>
      <c r="J9" s="7">
        <f t="shared" si="2"/>
        <v>479.53999999999996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2">
        <v>28.03</v>
      </c>
      <c r="G10" s="2">
        <f t="shared" si="0"/>
        <v>99.86</v>
      </c>
      <c r="H10" s="2">
        <f t="shared" si="1"/>
        <v>38.23</v>
      </c>
      <c r="J10" s="7">
        <f t="shared" si="2"/>
        <v>175.11999999999998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 s="2">
        <v>84.56</v>
      </c>
      <c r="G11" s="2">
        <f t="shared" si="0"/>
        <v>101.68</v>
      </c>
      <c r="H11" s="2">
        <f t="shared" si="1"/>
        <v>38.93</v>
      </c>
      <c r="J11" s="7">
        <f t="shared" si="2"/>
        <v>234.17000000000002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2">
        <v>88.44</v>
      </c>
      <c r="G12" s="2">
        <f t="shared" si="0"/>
        <v>155.47</v>
      </c>
      <c r="H12" s="2">
        <f t="shared" si="1"/>
        <v>59.52</v>
      </c>
      <c r="J12" s="7">
        <f t="shared" si="2"/>
        <v>321.42999999999995</v>
      </c>
      <c r="K12" s="10">
        <v>10</v>
      </c>
    </row>
    <row r="13" spans="1:11" ht="15">
      <c r="A13" s="9">
        <v>11</v>
      </c>
      <c r="B13" s="1">
        <v>58.99</v>
      </c>
      <c r="E13" s="2">
        <v>27</v>
      </c>
      <c r="F13" s="2">
        <v>185.56</v>
      </c>
      <c r="G13" s="2">
        <f t="shared" si="0"/>
        <v>206.47</v>
      </c>
      <c r="H13" s="2">
        <f t="shared" si="1"/>
        <v>79.05</v>
      </c>
      <c r="J13" s="7">
        <f t="shared" si="2"/>
        <v>498.08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2">
        <v>98.36</v>
      </c>
      <c r="G14" s="2">
        <f t="shared" si="0"/>
        <v>108.43</v>
      </c>
      <c r="H14" s="2">
        <f t="shared" si="1"/>
        <v>41.51</v>
      </c>
      <c r="J14" s="7">
        <f t="shared" si="2"/>
        <v>275.3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2">
        <v>85.92</v>
      </c>
      <c r="G15" s="2">
        <f t="shared" si="0"/>
        <v>103.53</v>
      </c>
      <c r="H15" s="2">
        <f t="shared" si="1"/>
        <v>39.64</v>
      </c>
      <c r="J15" s="7">
        <f t="shared" si="2"/>
        <v>256.09</v>
      </c>
      <c r="K15" s="10">
        <v>13</v>
      </c>
    </row>
    <row r="16" spans="1:11" ht="15">
      <c r="A16" s="9">
        <v>14</v>
      </c>
      <c r="B16" s="1">
        <v>29.35</v>
      </c>
      <c r="E16" s="2">
        <v>27</v>
      </c>
      <c r="F16" s="26">
        <v>80</v>
      </c>
      <c r="G16" s="2">
        <f t="shared" si="0"/>
        <v>102.73</v>
      </c>
      <c r="H16" s="2">
        <f t="shared" si="1"/>
        <v>39.33</v>
      </c>
      <c r="J16" s="7">
        <f t="shared" si="2"/>
        <v>249.06</v>
      </c>
      <c r="K16" s="10">
        <v>14</v>
      </c>
    </row>
    <row r="17" spans="1:11" ht="15">
      <c r="A17" s="9">
        <v>15</v>
      </c>
      <c r="B17" s="1">
        <v>44.48</v>
      </c>
      <c r="E17" s="2">
        <v>27</v>
      </c>
      <c r="F17" s="2">
        <v>165.82</v>
      </c>
      <c r="G17" s="2">
        <f t="shared" si="0"/>
        <v>155.68</v>
      </c>
      <c r="H17" s="2">
        <f t="shared" si="1"/>
        <v>59.6</v>
      </c>
      <c r="J17" s="7">
        <f t="shared" si="2"/>
        <v>408.1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 s="2">
        <v>49.18</v>
      </c>
      <c r="G18" s="2">
        <f t="shared" si="0"/>
        <v>213.08</v>
      </c>
      <c r="H18" s="2">
        <f t="shared" si="1"/>
        <v>81.58</v>
      </c>
      <c r="J18" s="7">
        <f t="shared" si="2"/>
        <v>361.84</v>
      </c>
      <c r="K18" s="10">
        <v>16</v>
      </c>
    </row>
    <row r="19" spans="1:11" ht="15">
      <c r="A19" s="9">
        <v>17</v>
      </c>
      <c r="B19" s="1">
        <v>29.26</v>
      </c>
      <c r="E19" s="2">
        <v>36</v>
      </c>
      <c r="F19" s="2">
        <v>104.06</v>
      </c>
      <c r="G19" s="2">
        <f t="shared" si="0"/>
        <v>102.41</v>
      </c>
      <c r="H19" s="2">
        <f t="shared" si="1"/>
        <v>39.21</v>
      </c>
      <c r="J19" s="7">
        <f t="shared" si="2"/>
        <v>281.68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2">
        <v>29.51</v>
      </c>
      <c r="G20" s="2">
        <f t="shared" si="0"/>
        <v>101.05</v>
      </c>
      <c r="H20" s="2">
        <f t="shared" si="1"/>
        <v>38.69</v>
      </c>
      <c r="J20" s="7">
        <f t="shared" si="2"/>
        <v>178.25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2">
        <v>70.83</v>
      </c>
      <c r="G21" s="2">
        <f t="shared" si="0"/>
        <v>101.08</v>
      </c>
      <c r="H21" s="2">
        <f t="shared" si="1"/>
        <v>38.7</v>
      </c>
      <c r="J21" s="7">
        <f t="shared" si="2"/>
        <v>228.61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2">
        <v>94.89</v>
      </c>
      <c r="G22" s="2">
        <f t="shared" si="0"/>
        <v>168.91</v>
      </c>
      <c r="H22" s="2">
        <f t="shared" si="1"/>
        <v>64.67</v>
      </c>
      <c r="J22" s="7">
        <f t="shared" si="2"/>
        <v>346.47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2">
        <v>69.83</v>
      </c>
      <c r="G23" s="2">
        <f t="shared" si="0"/>
        <v>100.77</v>
      </c>
      <c r="H23" s="2">
        <f t="shared" si="1"/>
        <v>38.58</v>
      </c>
      <c r="J23" s="7">
        <f t="shared" si="2"/>
        <v>218.18</v>
      </c>
      <c r="K23" s="10">
        <v>21</v>
      </c>
    </row>
    <row r="24" spans="1:11" ht="15">
      <c r="A24" s="9">
        <v>22</v>
      </c>
      <c r="B24" s="1">
        <v>44.33</v>
      </c>
      <c r="E24" s="2">
        <v>9</v>
      </c>
      <c r="F24" s="2">
        <v>91.25</v>
      </c>
      <c r="G24" s="2">
        <f t="shared" si="0"/>
        <v>155.16</v>
      </c>
      <c r="H24" s="2">
        <f t="shared" si="1"/>
        <v>59.4</v>
      </c>
      <c r="J24" s="7">
        <f t="shared" si="2"/>
        <v>314.81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 s="2">
        <v>237.86</v>
      </c>
      <c r="G25" s="2">
        <f t="shared" si="0"/>
        <v>212.52</v>
      </c>
      <c r="H25" s="2">
        <f t="shared" si="1"/>
        <v>81.36</v>
      </c>
      <c r="J25" s="7">
        <f t="shared" si="2"/>
        <v>583.74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9</v>
      </c>
      <c r="F26" s="2">
        <v>13.57</v>
      </c>
      <c r="G26" s="2">
        <f t="shared" si="0"/>
        <v>101.89</v>
      </c>
      <c r="H26" s="2">
        <f t="shared" si="1"/>
        <v>39.01</v>
      </c>
      <c r="J26" s="7">
        <f t="shared" si="2"/>
        <v>163.47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2">
        <v>80.53</v>
      </c>
      <c r="G27" s="2">
        <f t="shared" si="0"/>
        <v>100.77</v>
      </c>
      <c r="H27" s="2">
        <f t="shared" si="1"/>
        <v>38.58</v>
      </c>
      <c r="J27" s="7">
        <f t="shared" si="2"/>
        <v>228.88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2">
        <v>77.89</v>
      </c>
      <c r="G28" s="2">
        <f t="shared" si="0"/>
        <v>101.43</v>
      </c>
      <c r="H28" s="2">
        <f t="shared" si="1"/>
        <v>38.83</v>
      </c>
      <c r="J28" s="7">
        <f t="shared" si="2"/>
        <v>236.14999999999998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2">
        <v>151.15</v>
      </c>
      <c r="G29" s="2">
        <f t="shared" si="0"/>
        <v>168.91</v>
      </c>
      <c r="H29" s="2">
        <f t="shared" si="1"/>
        <v>64.67</v>
      </c>
      <c r="J29" s="7">
        <f t="shared" si="2"/>
        <v>402.73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2">
        <v>91.26</v>
      </c>
      <c r="G30" s="2">
        <f t="shared" si="0"/>
        <v>101.33</v>
      </c>
      <c r="H30" s="2">
        <f t="shared" si="1"/>
        <v>38.79</v>
      </c>
      <c r="J30" s="7">
        <f t="shared" si="2"/>
        <v>240.38</v>
      </c>
      <c r="K30" s="10">
        <v>28</v>
      </c>
    </row>
    <row r="31" spans="1:11" ht="15">
      <c r="A31" s="9">
        <v>29</v>
      </c>
      <c r="B31" s="1">
        <v>33.54</v>
      </c>
      <c r="D31" s="2"/>
      <c r="E31" s="2">
        <v>27</v>
      </c>
      <c r="F31" s="2">
        <v>113.73</v>
      </c>
      <c r="G31" s="2">
        <f t="shared" si="0"/>
        <v>117.39</v>
      </c>
      <c r="H31" s="2">
        <f t="shared" si="1"/>
        <v>44.94</v>
      </c>
      <c r="J31" s="7">
        <f t="shared" si="2"/>
        <v>303.06</v>
      </c>
      <c r="K31" s="10">
        <v>29</v>
      </c>
    </row>
    <row r="32" spans="1:11" ht="15">
      <c r="A32" s="9">
        <v>30</v>
      </c>
      <c r="B32" s="1">
        <v>51.18</v>
      </c>
      <c r="D32" s="2">
        <v>13</v>
      </c>
      <c r="E32" s="2"/>
      <c r="F32" s="2">
        <v>225.28</v>
      </c>
      <c r="G32" s="2">
        <f t="shared" si="0"/>
        <v>179.13</v>
      </c>
      <c r="H32" s="2">
        <f t="shared" si="1"/>
        <v>68.58</v>
      </c>
      <c r="J32" s="7">
        <f t="shared" si="2"/>
        <v>485.98999999999995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2">
        <v>172.02</v>
      </c>
      <c r="G33" s="2">
        <f t="shared" si="0"/>
        <v>148.37</v>
      </c>
      <c r="H33" s="2">
        <f t="shared" si="1"/>
        <v>56.8</v>
      </c>
      <c r="I33" s="12"/>
      <c r="J33" s="7">
        <f t="shared" si="2"/>
        <v>413.19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9789.1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513</v>
      </c>
      <c r="F36" s="20">
        <f>SUM(F3:F33)</f>
        <v>3244.9100000000008</v>
      </c>
      <c r="G36" s="20">
        <f>SUM(G3:G33)</f>
        <v>4314.419999999998</v>
      </c>
      <c r="H36" s="20">
        <f>SUM(H1:H33)</f>
        <v>1651.77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9789.099999999999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5" t="s">
        <v>19</v>
      </c>
      <c r="G1" s="2" t="s">
        <v>17</v>
      </c>
      <c r="H1" s="2" t="s">
        <v>18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2">
        <v>104.78</v>
      </c>
      <c r="G3" s="2">
        <f>+ROUND(B3*3.5,2)</f>
        <v>162.54</v>
      </c>
      <c r="H3" s="2">
        <f>+ROUND(B3*1.34,2)</f>
        <v>62.23</v>
      </c>
      <c r="J3" s="7">
        <f>SUM(D3:I3)</f>
        <v>338.55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2">
        <v>63.4</v>
      </c>
      <c r="G4" s="2">
        <f aca="true" t="shared" si="0" ref="G4:G33">+ROUND(B4*3.5,2)</f>
        <v>118.48</v>
      </c>
      <c r="H4" s="2">
        <f aca="true" t="shared" si="1" ref="H4:H33">+ROUND(B4*1.34,2)</f>
        <v>45.36</v>
      </c>
      <c r="J4" s="7">
        <f aca="true" t="shared" si="2" ref="J4:J33">SUM(D4:I4)</f>
        <v>236.24</v>
      </c>
      <c r="K4" s="10">
        <v>2</v>
      </c>
    </row>
    <row r="5" spans="1:11" ht="15">
      <c r="A5" s="9">
        <v>3</v>
      </c>
      <c r="B5" s="1">
        <v>62.83</v>
      </c>
      <c r="E5" s="2">
        <v>27</v>
      </c>
      <c r="F5" s="2">
        <v>56.74</v>
      </c>
      <c r="G5" s="2">
        <f t="shared" si="0"/>
        <v>219.91</v>
      </c>
      <c r="H5" s="2">
        <f t="shared" si="1"/>
        <v>84.19</v>
      </c>
      <c r="J5" s="7">
        <f t="shared" si="2"/>
        <v>387.84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2">
        <v>141.62</v>
      </c>
      <c r="G6" s="2">
        <f t="shared" si="0"/>
        <v>102.76</v>
      </c>
      <c r="H6" s="2">
        <f t="shared" si="1"/>
        <v>39.34</v>
      </c>
      <c r="J6" s="7">
        <f t="shared" si="2"/>
        <v>292.72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2">
        <v>73.82</v>
      </c>
      <c r="G7" s="2">
        <f t="shared" si="0"/>
        <v>160.93</v>
      </c>
      <c r="H7" s="2">
        <f t="shared" si="1"/>
        <v>61.61</v>
      </c>
      <c r="J7" s="7">
        <f t="shared" si="2"/>
        <v>305.36</v>
      </c>
      <c r="K7" s="10">
        <v>5</v>
      </c>
    </row>
    <row r="8" spans="1:11" ht="15">
      <c r="A8" s="9">
        <v>6</v>
      </c>
      <c r="B8" s="1">
        <v>34.05</v>
      </c>
      <c r="E8" s="2">
        <v>27</v>
      </c>
      <c r="F8" s="2">
        <v>152.26</v>
      </c>
      <c r="G8" s="2">
        <f t="shared" si="0"/>
        <v>119.18</v>
      </c>
      <c r="H8" s="2">
        <f t="shared" si="1"/>
        <v>45.63</v>
      </c>
      <c r="J8" s="7">
        <f t="shared" si="2"/>
        <v>344.07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2">
        <v>162.76</v>
      </c>
      <c r="G9" s="2">
        <f t="shared" si="0"/>
        <v>222.57</v>
      </c>
      <c r="H9" s="2">
        <f t="shared" si="1"/>
        <v>85.21</v>
      </c>
      <c r="J9" s="7">
        <f t="shared" si="2"/>
        <v>479.53999999999996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2">
        <v>28.03</v>
      </c>
      <c r="G10" s="2">
        <f t="shared" si="0"/>
        <v>99.86</v>
      </c>
      <c r="H10" s="2">
        <f t="shared" si="1"/>
        <v>38.23</v>
      </c>
      <c r="J10" s="7">
        <f t="shared" si="2"/>
        <v>175.11999999999998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 s="2">
        <v>84.56</v>
      </c>
      <c r="G11" s="2">
        <f t="shared" si="0"/>
        <v>101.68</v>
      </c>
      <c r="H11" s="2">
        <f t="shared" si="1"/>
        <v>38.93</v>
      </c>
      <c r="J11" s="7">
        <f t="shared" si="2"/>
        <v>234.17000000000002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2">
        <v>88.44</v>
      </c>
      <c r="G12" s="2">
        <f t="shared" si="0"/>
        <v>155.47</v>
      </c>
      <c r="H12" s="2">
        <f t="shared" si="1"/>
        <v>59.52</v>
      </c>
      <c r="J12" s="7">
        <f t="shared" si="2"/>
        <v>321.42999999999995</v>
      </c>
      <c r="K12" s="10">
        <v>10</v>
      </c>
    </row>
    <row r="13" spans="1:11" ht="15">
      <c r="A13" s="9">
        <v>11</v>
      </c>
      <c r="B13" s="1">
        <v>58.99</v>
      </c>
      <c r="E13" s="2">
        <v>27</v>
      </c>
      <c r="F13" s="2">
        <v>185.56</v>
      </c>
      <c r="G13" s="2">
        <f t="shared" si="0"/>
        <v>206.47</v>
      </c>
      <c r="H13" s="2">
        <f t="shared" si="1"/>
        <v>79.05</v>
      </c>
      <c r="J13" s="7">
        <f t="shared" si="2"/>
        <v>498.08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2">
        <v>98.36</v>
      </c>
      <c r="G14" s="2">
        <f t="shared" si="0"/>
        <v>108.43</v>
      </c>
      <c r="H14" s="2">
        <f t="shared" si="1"/>
        <v>41.51</v>
      </c>
      <c r="J14" s="7">
        <f t="shared" si="2"/>
        <v>275.3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2">
        <v>85.92</v>
      </c>
      <c r="G15" s="2">
        <f t="shared" si="0"/>
        <v>103.53</v>
      </c>
      <c r="H15" s="2">
        <f t="shared" si="1"/>
        <v>39.64</v>
      </c>
      <c r="J15" s="7">
        <f t="shared" si="2"/>
        <v>256.09</v>
      </c>
      <c r="K15" s="10">
        <v>13</v>
      </c>
    </row>
    <row r="16" spans="1:11" ht="15">
      <c r="A16" s="9">
        <v>14</v>
      </c>
      <c r="B16" s="1">
        <v>29.35</v>
      </c>
      <c r="E16" s="2">
        <v>27</v>
      </c>
      <c r="F16" s="26">
        <v>80</v>
      </c>
      <c r="G16" s="2">
        <f t="shared" si="0"/>
        <v>102.73</v>
      </c>
      <c r="H16" s="2">
        <f t="shared" si="1"/>
        <v>39.33</v>
      </c>
      <c r="J16" s="7">
        <f t="shared" si="2"/>
        <v>249.06</v>
      </c>
      <c r="K16" s="10">
        <v>14</v>
      </c>
    </row>
    <row r="17" spans="1:11" ht="15">
      <c r="A17" s="9">
        <v>15</v>
      </c>
      <c r="B17" s="1">
        <v>44.48</v>
      </c>
      <c r="E17" s="2">
        <v>27</v>
      </c>
      <c r="F17" s="2">
        <v>165.82</v>
      </c>
      <c r="G17" s="2">
        <f t="shared" si="0"/>
        <v>155.68</v>
      </c>
      <c r="H17" s="2">
        <f t="shared" si="1"/>
        <v>59.6</v>
      </c>
      <c r="J17" s="7">
        <f t="shared" si="2"/>
        <v>408.1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 s="2">
        <v>49.18</v>
      </c>
      <c r="G18" s="2">
        <f t="shared" si="0"/>
        <v>213.08</v>
      </c>
      <c r="H18" s="2">
        <f t="shared" si="1"/>
        <v>81.58</v>
      </c>
      <c r="J18" s="7">
        <f t="shared" si="2"/>
        <v>361.84</v>
      </c>
      <c r="K18" s="10">
        <v>16</v>
      </c>
    </row>
    <row r="19" spans="1:11" ht="15">
      <c r="A19" s="9">
        <v>17</v>
      </c>
      <c r="B19" s="1">
        <v>29.26</v>
      </c>
      <c r="E19" s="2">
        <v>36</v>
      </c>
      <c r="F19" s="2">
        <v>104.06</v>
      </c>
      <c r="G19" s="2">
        <f t="shared" si="0"/>
        <v>102.41</v>
      </c>
      <c r="H19" s="2">
        <f t="shared" si="1"/>
        <v>39.21</v>
      </c>
      <c r="J19" s="7">
        <f t="shared" si="2"/>
        <v>281.68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2">
        <v>29.51</v>
      </c>
      <c r="G20" s="2">
        <f t="shared" si="0"/>
        <v>101.05</v>
      </c>
      <c r="H20" s="2">
        <f t="shared" si="1"/>
        <v>38.69</v>
      </c>
      <c r="J20" s="7">
        <f t="shared" si="2"/>
        <v>178.25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2">
        <v>70.83</v>
      </c>
      <c r="G21" s="2">
        <f t="shared" si="0"/>
        <v>101.08</v>
      </c>
      <c r="H21" s="2">
        <f t="shared" si="1"/>
        <v>38.7</v>
      </c>
      <c r="J21" s="7">
        <f t="shared" si="2"/>
        <v>228.61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2">
        <v>94.89</v>
      </c>
      <c r="G22" s="2">
        <f t="shared" si="0"/>
        <v>168.91</v>
      </c>
      <c r="H22" s="2">
        <f t="shared" si="1"/>
        <v>64.67</v>
      </c>
      <c r="J22" s="7">
        <f t="shared" si="2"/>
        <v>346.47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2">
        <v>69.83</v>
      </c>
      <c r="G23" s="2">
        <f t="shared" si="0"/>
        <v>100.77</v>
      </c>
      <c r="H23" s="2">
        <f t="shared" si="1"/>
        <v>38.58</v>
      </c>
      <c r="J23" s="7">
        <f t="shared" si="2"/>
        <v>218.18</v>
      </c>
      <c r="K23" s="10">
        <v>21</v>
      </c>
    </row>
    <row r="24" spans="1:11" ht="15">
      <c r="A24" s="9">
        <v>22</v>
      </c>
      <c r="B24" s="1">
        <v>44.33</v>
      </c>
      <c r="E24" s="2">
        <v>9</v>
      </c>
      <c r="F24" s="2">
        <v>91.25</v>
      </c>
      <c r="G24" s="2">
        <f t="shared" si="0"/>
        <v>155.16</v>
      </c>
      <c r="H24" s="2">
        <f t="shared" si="1"/>
        <v>59.4</v>
      </c>
      <c r="J24" s="7">
        <f t="shared" si="2"/>
        <v>314.81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 s="2">
        <v>237.86</v>
      </c>
      <c r="G25" s="2">
        <f t="shared" si="0"/>
        <v>212.52</v>
      </c>
      <c r="H25" s="2">
        <f t="shared" si="1"/>
        <v>81.36</v>
      </c>
      <c r="J25" s="7">
        <f t="shared" si="2"/>
        <v>583.74</v>
      </c>
      <c r="K25" s="10">
        <v>23</v>
      </c>
    </row>
    <row r="26" spans="1:11" ht="15">
      <c r="A26" s="9">
        <v>24</v>
      </c>
      <c r="B26" s="1">
        <v>29.11</v>
      </c>
      <c r="D26" s="2"/>
      <c r="E26" s="2">
        <v>0</v>
      </c>
      <c r="F26" s="2">
        <v>13.57</v>
      </c>
      <c r="G26" s="2">
        <f t="shared" si="0"/>
        <v>101.89</v>
      </c>
      <c r="H26" s="2">
        <f t="shared" si="1"/>
        <v>39.01</v>
      </c>
      <c r="J26" s="7">
        <f t="shared" si="2"/>
        <v>154.47</v>
      </c>
      <c r="K26" s="10">
        <v>24</v>
      </c>
    </row>
    <row r="27" spans="1:11" ht="15">
      <c r="A27" s="9">
        <v>25</v>
      </c>
      <c r="B27" s="1">
        <v>28.79</v>
      </c>
      <c r="D27" s="2"/>
      <c r="E27" s="2">
        <v>9</v>
      </c>
      <c r="F27" s="2">
        <v>80.53</v>
      </c>
      <c r="G27" s="2">
        <f t="shared" si="0"/>
        <v>100.77</v>
      </c>
      <c r="H27" s="2">
        <f t="shared" si="1"/>
        <v>38.58</v>
      </c>
      <c r="J27" s="7">
        <f t="shared" si="2"/>
        <v>228.88</v>
      </c>
      <c r="K27" s="10">
        <v>25</v>
      </c>
    </row>
    <row r="28" spans="1:11" ht="15">
      <c r="A28" s="9">
        <v>26</v>
      </c>
      <c r="B28" s="1">
        <v>28.98</v>
      </c>
      <c r="D28" s="2"/>
      <c r="E28" s="2">
        <v>18</v>
      </c>
      <c r="F28" s="2">
        <v>77.89</v>
      </c>
      <c r="G28" s="2">
        <f t="shared" si="0"/>
        <v>101.43</v>
      </c>
      <c r="H28" s="2">
        <f t="shared" si="1"/>
        <v>38.83</v>
      </c>
      <c r="J28" s="7">
        <f t="shared" si="2"/>
        <v>236.14999999999998</v>
      </c>
      <c r="K28" s="10">
        <v>26</v>
      </c>
    </row>
    <row r="29" spans="1:11" ht="15">
      <c r="A29" s="9">
        <v>27</v>
      </c>
      <c r="B29" s="1">
        <v>48.26</v>
      </c>
      <c r="D29" s="2"/>
      <c r="E29" s="2">
        <v>18</v>
      </c>
      <c r="F29" s="2">
        <v>151.15</v>
      </c>
      <c r="G29" s="2">
        <f t="shared" si="0"/>
        <v>168.91</v>
      </c>
      <c r="H29" s="2">
        <f t="shared" si="1"/>
        <v>64.67</v>
      </c>
      <c r="J29" s="7">
        <f t="shared" si="2"/>
        <v>402.73</v>
      </c>
      <c r="K29" s="10">
        <v>27</v>
      </c>
    </row>
    <row r="30" spans="1:11" ht="15">
      <c r="A30" s="9">
        <v>28</v>
      </c>
      <c r="B30" s="1">
        <v>28.95</v>
      </c>
      <c r="D30" s="2"/>
      <c r="E30" s="2">
        <v>9</v>
      </c>
      <c r="F30" s="2">
        <v>91.26</v>
      </c>
      <c r="G30" s="2">
        <f t="shared" si="0"/>
        <v>101.33</v>
      </c>
      <c r="H30" s="2">
        <f t="shared" si="1"/>
        <v>38.79</v>
      </c>
      <c r="J30" s="7">
        <f t="shared" si="2"/>
        <v>240.38</v>
      </c>
      <c r="K30" s="10">
        <v>28</v>
      </c>
    </row>
    <row r="31" spans="1:11" ht="15">
      <c r="A31" s="9">
        <v>29</v>
      </c>
      <c r="B31" s="1">
        <v>33.54</v>
      </c>
      <c r="D31" s="2"/>
      <c r="E31" s="2">
        <v>27</v>
      </c>
      <c r="F31" s="2">
        <v>113.73</v>
      </c>
      <c r="G31" s="2">
        <f t="shared" si="0"/>
        <v>117.39</v>
      </c>
      <c r="H31" s="2">
        <f t="shared" si="1"/>
        <v>44.94</v>
      </c>
      <c r="J31" s="7">
        <f t="shared" si="2"/>
        <v>303.06</v>
      </c>
      <c r="K31" s="10">
        <v>29</v>
      </c>
    </row>
    <row r="32" spans="1:11" ht="15">
      <c r="A32" s="9">
        <v>30</v>
      </c>
      <c r="B32" s="1">
        <v>51.18</v>
      </c>
      <c r="D32" s="2">
        <v>13</v>
      </c>
      <c r="E32" s="2"/>
      <c r="F32" s="2">
        <v>225.28</v>
      </c>
      <c r="G32" s="2">
        <f t="shared" si="0"/>
        <v>179.13</v>
      </c>
      <c r="H32" s="2">
        <f t="shared" si="1"/>
        <v>68.58</v>
      </c>
      <c r="J32" s="7">
        <f t="shared" si="2"/>
        <v>485.98999999999995</v>
      </c>
      <c r="K32" s="10">
        <v>30</v>
      </c>
    </row>
    <row r="33" spans="1:11" ht="15.75" thickBot="1">
      <c r="A33" s="11">
        <v>31</v>
      </c>
      <c r="B33" s="1">
        <v>42.39</v>
      </c>
      <c r="E33" s="2">
        <v>36</v>
      </c>
      <c r="F33" s="2">
        <v>172.02</v>
      </c>
      <c r="G33" s="2">
        <f t="shared" si="0"/>
        <v>148.37</v>
      </c>
      <c r="H33" s="2">
        <f t="shared" si="1"/>
        <v>56.8</v>
      </c>
      <c r="I33" s="12"/>
      <c r="J33" s="7">
        <f t="shared" si="2"/>
        <v>413.19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9780.1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65</v>
      </c>
      <c r="E36" s="19">
        <f>SUM(E3:E33)</f>
        <v>504</v>
      </c>
      <c r="F36" s="20">
        <f>SUM(F3:F33)</f>
        <v>3244.9100000000008</v>
      </c>
      <c r="G36" s="20">
        <f>SUM(G3:G33)</f>
        <v>4314.419999999998</v>
      </c>
      <c r="H36" s="20">
        <f>SUM(H1:H33)</f>
        <v>1651.77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9780.099999999999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9">
      <selection activeCell="F16" sqref="F16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9.8515625" style="2" customWidth="1"/>
    <col min="7" max="7" width="11.8515625" style="2" customWidth="1"/>
    <col min="8" max="8" width="10.28125" style="2" customWidth="1"/>
    <col min="9" max="9" width="12.28125" style="2" customWidth="1"/>
    <col min="10" max="10" width="9.8515625" style="3" customWidth="1"/>
    <col min="11" max="11" width="9.140625" style="4" customWidth="1"/>
  </cols>
  <sheetData>
    <row r="1" spans="4:10" ht="15">
      <c r="D1" t="s">
        <v>16</v>
      </c>
      <c r="E1" t="s">
        <v>0</v>
      </c>
      <c r="F1" s="2" t="s">
        <v>1</v>
      </c>
      <c r="G1" s="2" t="s">
        <v>2</v>
      </c>
      <c r="H1" s="2" t="s">
        <v>3</v>
      </c>
      <c r="J1" s="3" t="s">
        <v>4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14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v>9</v>
      </c>
      <c r="F3" s="2">
        <f aca="true" t="shared" si="0" ref="F3:F33">+ROUND(B3*2.64,2)</f>
        <v>122.6</v>
      </c>
      <c r="G3" s="2">
        <v>164.4</v>
      </c>
      <c r="H3" s="2">
        <f aca="true" t="shared" si="1" ref="H3:H33">+ROUND(B3*1.26,2)</f>
        <v>58.51</v>
      </c>
      <c r="J3" s="7">
        <f>SUM(D3:I3)</f>
        <v>354.51</v>
      </c>
      <c r="K3" s="10">
        <v>1</v>
      </c>
    </row>
    <row r="4" spans="1:11" ht="15">
      <c r="A4" s="9">
        <v>2</v>
      </c>
      <c r="B4" s="1">
        <v>33.85</v>
      </c>
      <c r="E4" s="2">
        <v>9</v>
      </c>
      <c r="F4" s="2">
        <f t="shared" si="0"/>
        <v>89.36</v>
      </c>
      <c r="G4" s="2">
        <v>119.83</v>
      </c>
      <c r="H4" s="2">
        <f t="shared" si="1"/>
        <v>42.65</v>
      </c>
      <c r="J4" s="7">
        <f aca="true" t="shared" si="2" ref="J4:J33">SUM(D4:I4)</f>
        <v>260.84</v>
      </c>
      <c r="K4" s="10">
        <v>2</v>
      </c>
    </row>
    <row r="5" spans="1:11" ht="15">
      <c r="A5" s="9">
        <v>3</v>
      </c>
      <c r="B5" s="1">
        <v>62.83</v>
      </c>
      <c r="E5" s="2">
        <v>18</v>
      </c>
      <c r="F5" s="2">
        <f t="shared" si="0"/>
        <v>165.87</v>
      </c>
      <c r="G5" s="2">
        <v>222.42</v>
      </c>
      <c r="H5" s="2">
        <f t="shared" si="1"/>
        <v>79.17</v>
      </c>
      <c r="J5" s="7">
        <f t="shared" si="2"/>
        <v>485.46</v>
      </c>
      <c r="K5" s="10">
        <v>3</v>
      </c>
    </row>
    <row r="6" spans="1:11" ht="15">
      <c r="A6" s="9">
        <v>4</v>
      </c>
      <c r="B6" s="1">
        <v>29.36</v>
      </c>
      <c r="E6" s="2">
        <v>9</v>
      </c>
      <c r="F6" s="2">
        <f t="shared" si="0"/>
        <v>77.51</v>
      </c>
      <c r="G6" s="2">
        <v>107.16</v>
      </c>
      <c r="H6" s="2">
        <f t="shared" si="1"/>
        <v>36.99</v>
      </c>
      <c r="J6" s="7">
        <f t="shared" si="2"/>
        <v>230.66000000000003</v>
      </c>
      <c r="K6" s="10">
        <v>4</v>
      </c>
    </row>
    <row r="7" spans="1:11" ht="15">
      <c r="A7" s="9">
        <v>5</v>
      </c>
      <c r="B7" s="1">
        <v>45.98</v>
      </c>
      <c r="E7" s="2">
        <v>9</v>
      </c>
      <c r="F7" s="2">
        <f t="shared" si="0"/>
        <v>121.39</v>
      </c>
      <c r="G7" s="2">
        <v>162.77</v>
      </c>
      <c r="H7" s="2">
        <f t="shared" si="1"/>
        <v>57.93</v>
      </c>
      <c r="J7" s="7">
        <f t="shared" si="2"/>
        <v>351.09</v>
      </c>
      <c r="K7" s="10">
        <v>5</v>
      </c>
    </row>
    <row r="8" spans="1:11" ht="15">
      <c r="A8" s="9">
        <v>6</v>
      </c>
      <c r="B8" s="1">
        <v>34.05</v>
      </c>
      <c r="E8" s="2">
        <v>27</v>
      </c>
      <c r="F8" s="2">
        <f t="shared" si="0"/>
        <v>89.89</v>
      </c>
      <c r="G8" s="2">
        <v>120.54</v>
      </c>
      <c r="H8" s="2">
        <f t="shared" si="1"/>
        <v>42.9</v>
      </c>
      <c r="J8" s="7">
        <f t="shared" si="2"/>
        <v>280.33</v>
      </c>
      <c r="K8" s="10">
        <v>6</v>
      </c>
    </row>
    <row r="9" spans="1:11" ht="15">
      <c r="A9" s="9">
        <v>7</v>
      </c>
      <c r="B9" s="1">
        <v>63.59</v>
      </c>
      <c r="E9" s="2">
        <v>9</v>
      </c>
      <c r="F9" s="2">
        <f t="shared" si="0"/>
        <v>167.88</v>
      </c>
      <c r="G9" s="2">
        <v>225.11</v>
      </c>
      <c r="H9" s="2">
        <f t="shared" si="1"/>
        <v>80.12</v>
      </c>
      <c r="J9" s="7">
        <f t="shared" si="2"/>
        <v>482.11</v>
      </c>
      <c r="K9" s="10">
        <v>7</v>
      </c>
    </row>
    <row r="10" spans="1:11" ht="15">
      <c r="A10" s="9">
        <v>8</v>
      </c>
      <c r="B10" s="1">
        <v>28.53</v>
      </c>
      <c r="E10" s="2">
        <v>9</v>
      </c>
      <c r="F10" s="2">
        <f t="shared" si="0"/>
        <v>75.32</v>
      </c>
      <c r="G10" s="2">
        <v>101</v>
      </c>
      <c r="H10" s="2">
        <f t="shared" si="1"/>
        <v>35.95</v>
      </c>
      <c r="J10" s="7">
        <f t="shared" si="2"/>
        <v>221.26999999999998</v>
      </c>
      <c r="K10" s="10">
        <v>8</v>
      </c>
    </row>
    <row r="11" spans="1:11" ht="15">
      <c r="A11" s="9">
        <v>9</v>
      </c>
      <c r="B11" s="1">
        <v>29.05</v>
      </c>
      <c r="E11" s="2">
        <v>9</v>
      </c>
      <c r="F11" s="2">
        <f t="shared" si="0"/>
        <v>76.69</v>
      </c>
      <c r="G11" s="2">
        <v>102.84</v>
      </c>
      <c r="H11" s="2">
        <f t="shared" si="1"/>
        <v>36.6</v>
      </c>
      <c r="J11" s="7">
        <f t="shared" si="2"/>
        <v>225.13</v>
      </c>
      <c r="K11" s="10">
        <v>9</v>
      </c>
    </row>
    <row r="12" spans="1:11" ht="15">
      <c r="A12" s="9">
        <v>10</v>
      </c>
      <c r="B12" s="1">
        <v>44.42</v>
      </c>
      <c r="E12" s="2">
        <v>18</v>
      </c>
      <c r="F12" s="2">
        <f t="shared" si="0"/>
        <v>117.27</v>
      </c>
      <c r="G12" s="2">
        <v>157.25</v>
      </c>
      <c r="H12" s="2">
        <f t="shared" si="1"/>
        <v>55.97</v>
      </c>
      <c r="J12" s="7">
        <f t="shared" si="2"/>
        <v>348.49</v>
      </c>
      <c r="K12" s="10">
        <v>10</v>
      </c>
    </row>
    <row r="13" spans="1:11" ht="15">
      <c r="A13" s="9">
        <v>11</v>
      </c>
      <c r="B13" s="1">
        <v>58.99</v>
      </c>
      <c r="E13" s="2">
        <v>27</v>
      </c>
      <c r="F13" s="2">
        <f t="shared" si="0"/>
        <v>155.73</v>
      </c>
      <c r="G13" s="2">
        <v>208.82</v>
      </c>
      <c r="H13" s="2">
        <f t="shared" si="1"/>
        <v>74.33</v>
      </c>
      <c r="J13" s="7">
        <f t="shared" si="2"/>
        <v>465.87999999999994</v>
      </c>
      <c r="K13" s="10">
        <v>11</v>
      </c>
    </row>
    <row r="14" spans="1:11" ht="15">
      <c r="A14" s="9">
        <v>12</v>
      </c>
      <c r="B14" s="1">
        <v>30.98</v>
      </c>
      <c r="E14" s="2">
        <v>27</v>
      </c>
      <c r="F14" s="2">
        <f t="shared" si="0"/>
        <v>81.79</v>
      </c>
      <c r="G14" s="2">
        <v>109.67</v>
      </c>
      <c r="H14" s="2">
        <f t="shared" si="1"/>
        <v>39.03</v>
      </c>
      <c r="J14" s="7">
        <f t="shared" si="2"/>
        <v>257.49</v>
      </c>
      <c r="K14" s="10">
        <v>12</v>
      </c>
    </row>
    <row r="15" spans="1:11" ht="15">
      <c r="A15" s="9">
        <v>13</v>
      </c>
      <c r="B15" s="1">
        <v>29.58</v>
      </c>
      <c r="E15" s="2">
        <v>27</v>
      </c>
      <c r="F15" s="2">
        <f t="shared" si="0"/>
        <v>78.09</v>
      </c>
      <c r="G15" s="2">
        <v>104.71</v>
      </c>
      <c r="H15" s="2">
        <f t="shared" si="1"/>
        <v>37.27</v>
      </c>
      <c r="J15" s="7">
        <f t="shared" si="2"/>
        <v>247.07000000000002</v>
      </c>
      <c r="K15" s="10">
        <v>13</v>
      </c>
    </row>
    <row r="16" spans="1:11" ht="15">
      <c r="A16" s="9">
        <v>14</v>
      </c>
      <c r="B16" s="1">
        <v>29.35</v>
      </c>
      <c r="E16" s="2">
        <v>27</v>
      </c>
      <c r="F16" s="2">
        <f t="shared" si="0"/>
        <v>77.48</v>
      </c>
      <c r="G16" s="2">
        <v>103.9</v>
      </c>
      <c r="H16" s="2">
        <f t="shared" si="1"/>
        <v>36.98</v>
      </c>
      <c r="J16" s="7">
        <f t="shared" si="2"/>
        <v>245.35999999999999</v>
      </c>
      <c r="K16" s="10">
        <v>14</v>
      </c>
    </row>
    <row r="17" spans="1:11" ht="15">
      <c r="A17" s="9">
        <v>15</v>
      </c>
      <c r="B17" s="1">
        <v>44.48</v>
      </c>
      <c r="E17" s="2">
        <v>27</v>
      </c>
      <c r="F17" s="2">
        <f t="shared" si="0"/>
        <v>117.43</v>
      </c>
      <c r="G17" s="2">
        <v>157.46</v>
      </c>
      <c r="H17" s="2">
        <f t="shared" si="1"/>
        <v>56.04</v>
      </c>
      <c r="J17" s="7">
        <f t="shared" si="2"/>
        <v>357.93</v>
      </c>
      <c r="K17" s="10">
        <v>15</v>
      </c>
    </row>
    <row r="18" spans="1:11" ht="15">
      <c r="A18" s="9">
        <v>16</v>
      </c>
      <c r="B18" s="1">
        <v>60.88</v>
      </c>
      <c r="E18" s="2">
        <v>18</v>
      </c>
      <c r="F18" s="2">
        <f t="shared" si="0"/>
        <v>160.72</v>
      </c>
      <c r="G18" s="2">
        <v>215.52</v>
      </c>
      <c r="H18" s="2">
        <f t="shared" si="1"/>
        <v>76.71</v>
      </c>
      <c r="J18" s="7">
        <f t="shared" si="2"/>
        <v>470.95</v>
      </c>
      <c r="K18" s="10">
        <v>16</v>
      </c>
    </row>
    <row r="19" spans="1:11" ht="15">
      <c r="A19" s="9">
        <v>17</v>
      </c>
      <c r="B19" s="1">
        <v>29.26</v>
      </c>
      <c r="E19" s="2">
        <v>36</v>
      </c>
      <c r="F19" s="2">
        <f t="shared" si="0"/>
        <v>77.25</v>
      </c>
      <c r="G19" s="2">
        <v>103.58</v>
      </c>
      <c r="H19" s="2">
        <f t="shared" si="1"/>
        <v>36.87</v>
      </c>
      <c r="J19" s="7">
        <f t="shared" si="2"/>
        <v>253.7</v>
      </c>
      <c r="K19" s="10">
        <v>17</v>
      </c>
    </row>
    <row r="20" spans="1:11" ht="15">
      <c r="A20" s="9">
        <v>18</v>
      </c>
      <c r="B20" s="1">
        <v>28.87</v>
      </c>
      <c r="E20" s="2">
        <v>9</v>
      </c>
      <c r="F20" s="2">
        <f t="shared" si="0"/>
        <v>76.22</v>
      </c>
      <c r="G20" s="2">
        <v>102.2</v>
      </c>
      <c r="H20" s="2">
        <f t="shared" si="1"/>
        <v>36.38</v>
      </c>
      <c r="J20" s="7">
        <f t="shared" si="2"/>
        <v>223.8</v>
      </c>
      <c r="K20" s="10">
        <v>18</v>
      </c>
    </row>
    <row r="21" spans="1:11" ht="15">
      <c r="A21" s="9">
        <v>19</v>
      </c>
      <c r="B21" s="1">
        <v>28.88</v>
      </c>
      <c r="E21" s="2">
        <v>18</v>
      </c>
      <c r="F21" s="2">
        <f t="shared" si="0"/>
        <v>76.24</v>
      </c>
      <c r="G21" s="2">
        <v>105.41</v>
      </c>
      <c r="H21" s="2">
        <f t="shared" si="1"/>
        <v>36.39</v>
      </c>
      <c r="J21" s="7">
        <f t="shared" si="2"/>
        <v>236.03999999999996</v>
      </c>
      <c r="K21" s="10">
        <v>19</v>
      </c>
    </row>
    <row r="22" spans="1:11" ht="15">
      <c r="A22" s="9">
        <v>20</v>
      </c>
      <c r="B22" s="1">
        <v>48.26</v>
      </c>
      <c r="E22" s="2">
        <v>18</v>
      </c>
      <c r="F22" s="2">
        <f t="shared" si="0"/>
        <v>127.41</v>
      </c>
      <c r="G22" s="2">
        <v>170.84</v>
      </c>
      <c r="H22" s="2">
        <f t="shared" si="1"/>
        <v>60.81</v>
      </c>
      <c r="J22" s="7">
        <f t="shared" si="2"/>
        <v>377.06</v>
      </c>
      <c r="K22" s="10">
        <v>20</v>
      </c>
    </row>
    <row r="23" spans="1:11" ht="15">
      <c r="A23" s="9">
        <v>21</v>
      </c>
      <c r="B23" s="1">
        <v>28.79</v>
      </c>
      <c r="E23" s="2">
        <v>9</v>
      </c>
      <c r="F23" s="2">
        <f t="shared" si="0"/>
        <v>76.01</v>
      </c>
      <c r="G23" s="2">
        <v>101.92</v>
      </c>
      <c r="H23" s="2">
        <f t="shared" si="1"/>
        <v>36.28</v>
      </c>
      <c r="J23" s="7">
        <f t="shared" si="2"/>
        <v>223.21</v>
      </c>
      <c r="K23" s="10">
        <v>21</v>
      </c>
    </row>
    <row r="24" spans="1:11" ht="15">
      <c r="A24" s="9">
        <v>22</v>
      </c>
      <c r="B24" s="1">
        <v>44.33</v>
      </c>
      <c r="E24" s="2">
        <v>9</v>
      </c>
      <c r="F24" s="2">
        <f t="shared" si="0"/>
        <v>117.03</v>
      </c>
      <c r="G24" s="2">
        <v>156.93</v>
      </c>
      <c r="H24" s="2">
        <f t="shared" si="1"/>
        <v>55.86</v>
      </c>
      <c r="J24" s="7">
        <f t="shared" si="2"/>
        <v>338.82000000000005</v>
      </c>
      <c r="K24" s="10">
        <v>22</v>
      </c>
    </row>
    <row r="25" spans="1:11" ht="15">
      <c r="A25" s="9">
        <v>23</v>
      </c>
      <c r="B25" s="1">
        <v>60.72</v>
      </c>
      <c r="D25" s="2">
        <v>52</v>
      </c>
      <c r="E25" s="2"/>
      <c r="F25" s="2">
        <f t="shared" si="0"/>
        <v>160.3</v>
      </c>
      <c r="G25" s="2">
        <v>214.95</v>
      </c>
      <c r="H25" s="2">
        <f t="shared" si="1"/>
        <v>76.51</v>
      </c>
      <c r="J25" s="7">
        <f t="shared" si="2"/>
        <v>503.76</v>
      </c>
      <c r="K25" s="10">
        <v>23</v>
      </c>
    </row>
    <row r="26" spans="1:11" ht="15">
      <c r="A26" s="9">
        <v>24</v>
      </c>
      <c r="B26" s="1">
        <v>29.11</v>
      </c>
      <c r="E26" s="2">
        <v>0</v>
      </c>
      <c r="F26" s="2">
        <f t="shared" si="0"/>
        <v>76.85</v>
      </c>
      <c r="G26" s="2">
        <v>103.05</v>
      </c>
      <c r="H26" s="2">
        <f t="shared" si="1"/>
        <v>36.68</v>
      </c>
      <c r="J26" s="7">
        <f t="shared" si="2"/>
        <v>216.57999999999998</v>
      </c>
      <c r="K26" s="10">
        <v>24</v>
      </c>
    </row>
    <row r="27" spans="1:11" ht="15">
      <c r="A27" s="9">
        <v>25</v>
      </c>
      <c r="B27" s="1">
        <v>28.79</v>
      </c>
      <c r="E27" s="2">
        <v>9</v>
      </c>
      <c r="F27" s="2">
        <f t="shared" si="0"/>
        <v>76.01</v>
      </c>
      <c r="G27" s="2">
        <v>101.92</v>
      </c>
      <c r="H27" s="2">
        <f t="shared" si="1"/>
        <v>36.28</v>
      </c>
      <c r="J27" s="7">
        <f t="shared" si="2"/>
        <v>223.21</v>
      </c>
      <c r="K27" s="10">
        <v>25</v>
      </c>
    </row>
    <row r="28" spans="1:11" ht="15">
      <c r="A28" s="9">
        <v>26</v>
      </c>
      <c r="B28" s="1">
        <v>28.98</v>
      </c>
      <c r="E28" s="2">
        <v>18</v>
      </c>
      <c r="F28" s="2">
        <f t="shared" si="0"/>
        <v>76.51</v>
      </c>
      <c r="G28" s="2">
        <v>102.59</v>
      </c>
      <c r="H28" s="2">
        <f t="shared" si="1"/>
        <v>36.51</v>
      </c>
      <c r="J28" s="7">
        <f t="shared" si="2"/>
        <v>233.61</v>
      </c>
      <c r="K28" s="10">
        <v>26</v>
      </c>
    </row>
    <row r="29" spans="1:11" ht="15">
      <c r="A29" s="9">
        <v>27</v>
      </c>
      <c r="B29" s="1">
        <v>48.26</v>
      </c>
      <c r="E29" s="2">
        <v>18</v>
      </c>
      <c r="F29" s="2">
        <f t="shared" si="0"/>
        <v>127.41</v>
      </c>
      <c r="G29" s="2">
        <v>170.84</v>
      </c>
      <c r="H29" s="2">
        <f t="shared" si="1"/>
        <v>60.81</v>
      </c>
      <c r="J29" s="7">
        <f t="shared" si="2"/>
        <v>377.06</v>
      </c>
      <c r="K29" s="10">
        <v>27</v>
      </c>
    </row>
    <row r="30" spans="1:11" ht="15">
      <c r="A30" s="9">
        <v>28</v>
      </c>
      <c r="B30" s="1">
        <v>28.95</v>
      </c>
      <c r="E30" s="2">
        <v>9</v>
      </c>
      <c r="F30" s="2">
        <f t="shared" si="0"/>
        <v>76.43</v>
      </c>
      <c r="G30" s="2">
        <v>102.48</v>
      </c>
      <c r="H30" s="2">
        <f t="shared" si="1"/>
        <v>36.48</v>
      </c>
      <c r="J30" s="7">
        <f t="shared" si="2"/>
        <v>224.39000000000001</v>
      </c>
      <c r="K30" s="10">
        <v>28</v>
      </c>
    </row>
    <row r="31" spans="1:11" ht="15">
      <c r="A31" s="9">
        <v>29</v>
      </c>
      <c r="B31" s="1">
        <v>33.54</v>
      </c>
      <c r="E31" s="2">
        <v>27</v>
      </c>
      <c r="F31" s="2">
        <f t="shared" si="0"/>
        <v>88.55</v>
      </c>
      <c r="G31" s="2">
        <v>118.73</v>
      </c>
      <c r="H31" s="2">
        <f t="shared" si="1"/>
        <v>42.26</v>
      </c>
      <c r="J31" s="7">
        <f t="shared" si="2"/>
        <v>276.54</v>
      </c>
      <c r="K31" s="10">
        <v>29</v>
      </c>
    </row>
    <row r="32" spans="1:11" ht="15">
      <c r="A32" s="9">
        <v>30</v>
      </c>
      <c r="B32" s="1">
        <v>51.18</v>
      </c>
      <c r="E32" s="2">
        <v>9</v>
      </c>
      <c r="F32" s="2">
        <f t="shared" si="0"/>
        <v>135.12</v>
      </c>
      <c r="G32" s="2">
        <v>181.18</v>
      </c>
      <c r="H32" s="2">
        <f t="shared" si="1"/>
        <v>64.49</v>
      </c>
      <c r="J32" s="7">
        <f t="shared" si="2"/>
        <v>389.79</v>
      </c>
      <c r="K32" s="10">
        <v>30</v>
      </c>
    </row>
    <row r="33" spans="1:11" ht="15">
      <c r="A33" s="11">
        <v>31</v>
      </c>
      <c r="B33" s="1">
        <v>42.39</v>
      </c>
      <c r="E33" s="2">
        <v>36</v>
      </c>
      <c r="F33" s="2">
        <f t="shared" si="0"/>
        <v>111.91</v>
      </c>
      <c r="G33" s="2">
        <v>150.06</v>
      </c>
      <c r="H33" s="2">
        <f t="shared" si="1"/>
        <v>53.41</v>
      </c>
      <c r="I33" s="12"/>
      <c r="J33" s="7">
        <f t="shared" si="2"/>
        <v>351.38</v>
      </c>
      <c r="K33" s="10">
        <v>31</v>
      </c>
    </row>
    <row r="34" spans="2:10" ht="15">
      <c r="B34" s="13"/>
      <c r="F34" s="14"/>
      <c r="G34" s="12"/>
      <c r="H34" s="14"/>
      <c r="I34" s="14"/>
      <c r="J34" s="15">
        <f>SUM(J3:J33)</f>
        <v>9733.52</v>
      </c>
    </row>
    <row r="35" spans="1:11" ht="15">
      <c r="A35" s="16"/>
      <c r="K35" s="17"/>
    </row>
    <row r="36" spans="2:9" ht="15">
      <c r="B36" s="18">
        <f>SUM(B3:B35)</f>
        <v>1232.6700000000003</v>
      </c>
      <c r="C36" s="18" t="s">
        <v>11</v>
      </c>
      <c r="D36" s="19">
        <f>SUM(D3:D33)</f>
        <v>52</v>
      </c>
      <c r="E36" s="19">
        <f>SUM(E3:E33)</f>
        <v>504</v>
      </c>
      <c r="F36" s="20">
        <f>SUM(F3:F33)</f>
        <v>3254.2700000000004</v>
      </c>
      <c r="G36" s="20">
        <f>SUM(G3:G33)</f>
        <v>4370.080000000001</v>
      </c>
      <c r="H36" s="20">
        <f>SUM(H1:H33)</f>
        <v>1553.1699999999998</v>
      </c>
      <c r="I36" s="20"/>
    </row>
    <row r="37" spans="4:9" ht="15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9733.52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7">
      <selection activeCell="D33" sqref="D3:D33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9.8515625" style="0" customWidth="1"/>
    <col min="5" max="5" width="10.421875" style="2" customWidth="1"/>
    <col min="6" max="6" width="11.8515625" style="2" customWidth="1"/>
    <col min="7" max="7" width="10.28125" style="2" customWidth="1"/>
    <col min="8" max="8" width="12.28125" style="2" customWidth="1"/>
    <col min="9" max="9" width="12.00390625" style="3" customWidth="1"/>
    <col min="10" max="10" width="9.140625" style="4" customWidth="1"/>
  </cols>
  <sheetData>
    <row r="1" spans="4:9" ht="15">
      <c r="D1" s="38">
        <v>30</v>
      </c>
      <c r="E1" s="25" t="s">
        <v>19</v>
      </c>
      <c r="F1" s="30" t="s">
        <v>17</v>
      </c>
      <c r="G1" s="30" t="s">
        <v>24</v>
      </c>
      <c r="I1" s="3" t="s">
        <v>21</v>
      </c>
    </row>
    <row r="2" spans="1:10" ht="31.5" customHeight="1">
      <c r="A2" s="5" t="s">
        <v>5</v>
      </c>
      <c r="B2" s="6" t="s">
        <v>26</v>
      </c>
      <c r="D2" s="23" t="s">
        <v>20</v>
      </c>
      <c r="E2" s="24" t="s">
        <v>7</v>
      </c>
      <c r="F2" s="24" t="s">
        <v>8</v>
      </c>
      <c r="G2" s="24" t="s">
        <v>9</v>
      </c>
      <c r="I2" s="7" t="s">
        <v>10</v>
      </c>
      <c r="J2" s="8" t="s">
        <v>5</v>
      </c>
    </row>
    <row r="3" spans="1:10" ht="15">
      <c r="A3" s="9">
        <v>1</v>
      </c>
      <c r="B3" s="1">
        <v>46.44</v>
      </c>
      <c r="D3" s="2">
        <f>D$1*1</f>
        <v>30</v>
      </c>
      <c r="E3" s="35">
        <v>171.91</v>
      </c>
      <c r="F3" s="2">
        <f aca="true" t="shared" si="0" ref="F3:F33">+ROUND(B3*3.5,2)</f>
        <v>162.54</v>
      </c>
      <c r="G3" s="2">
        <f aca="true" t="shared" si="1" ref="G3:G33">+ROUND(B3*1.45,2)</f>
        <v>67.34</v>
      </c>
      <c r="I3" s="7">
        <f aca="true" t="shared" si="2" ref="I3:I33">SUM(D3:H3)</f>
        <v>431.78999999999996</v>
      </c>
      <c r="J3" s="10">
        <v>1</v>
      </c>
    </row>
    <row r="4" spans="1:10" ht="15">
      <c r="A4" s="9">
        <v>2</v>
      </c>
      <c r="B4" s="1">
        <v>33.85</v>
      </c>
      <c r="D4" s="2">
        <f>D$1*1</f>
        <v>30</v>
      </c>
      <c r="E4" s="35">
        <v>163.14</v>
      </c>
      <c r="F4" s="2">
        <f t="shared" si="0"/>
        <v>118.48</v>
      </c>
      <c r="G4" s="2">
        <f t="shared" si="1"/>
        <v>49.08</v>
      </c>
      <c r="I4" s="7">
        <f t="shared" si="2"/>
        <v>360.7</v>
      </c>
      <c r="J4" s="10">
        <v>2</v>
      </c>
    </row>
    <row r="5" spans="1:10" ht="15">
      <c r="A5" s="9">
        <v>3</v>
      </c>
      <c r="B5" s="1">
        <v>62.83</v>
      </c>
      <c r="D5" s="2">
        <f>D$1*3</f>
        <v>90</v>
      </c>
      <c r="E5" s="35">
        <v>86.15</v>
      </c>
      <c r="F5" s="2">
        <f t="shared" si="0"/>
        <v>219.91</v>
      </c>
      <c r="G5" s="2">
        <f t="shared" si="1"/>
        <v>91.1</v>
      </c>
      <c r="I5" s="7">
        <f t="shared" si="2"/>
        <v>487.15999999999997</v>
      </c>
      <c r="J5" s="10">
        <v>3</v>
      </c>
    </row>
    <row r="6" spans="1:10" ht="15">
      <c r="A6" s="9">
        <v>4</v>
      </c>
      <c r="B6" s="1">
        <v>29.36</v>
      </c>
      <c r="D6" s="2">
        <f aca="true" t="shared" si="3" ref="D6:D11">D$1*1</f>
        <v>30</v>
      </c>
      <c r="E6" s="35">
        <v>143.53</v>
      </c>
      <c r="F6" s="2">
        <f t="shared" si="0"/>
        <v>102.76</v>
      </c>
      <c r="G6" s="2">
        <f t="shared" si="1"/>
        <v>42.57</v>
      </c>
      <c r="I6" s="7">
        <f t="shared" si="2"/>
        <v>318.86</v>
      </c>
      <c r="J6" s="10">
        <v>4</v>
      </c>
    </row>
    <row r="7" spans="1:10" ht="15">
      <c r="A7" s="9">
        <v>5</v>
      </c>
      <c r="B7" s="1">
        <v>45.98</v>
      </c>
      <c r="D7" s="2">
        <f>D$1*0</f>
        <v>0</v>
      </c>
      <c r="E7" s="35">
        <v>110.93</v>
      </c>
      <c r="F7" s="2">
        <f t="shared" si="0"/>
        <v>160.93</v>
      </c>
      <c r="G7" s="2">
        <f t="shared" si="1"/>
        <v>66.67</v>
      </c>
      <c r="I7" s="7">
        <f t="shared" si="2"/>
        <v>338.53000000000003</v>
      </c>
      <c r="J7" s="10">
        <v>5</v>
      </c>
    </row>
    <row r="8" spans="1:10" ht="15">
      <c r="A8" s="9">
        <v>6</v>
      </c>
      <c r="B8" s="1">
        <v>34.05</v>
      </c>
      <c r="D8" s="2">
        <f t="shared" si="3"/>
        <v>30</v>
      </c>
      <c r="E8" s="35">
        <v>231.01</v>
      </c>
      <c r="F8" s="2">
        <f t="shared" si="0"/>
        <v>119.18</v>
      </c>
      <c r="G8" s="2">
        <f t="shared" si="1"/>
        <v>49.37</v>
      </c>
      <c r="I8" s="7">
        <f t="shared" si="2"/>
        <v>429.56</v>
      </c>
      <c r="J8" s="10">
        <v>6</v>
      </c>
    </row>
    <row r="9" spans="1:10" ht="15">
      <c r="A9" s="9">
        <v>7</v>
      </c>
      <c r="B9" s="1">
        <v>63.59</v>
      </c>
      <c r="D9" s="2">
        <f t="shared" si="3"/>
        <v>30</v>
      </c>
      <c r="E9" s="35">
        <v>487.31</v>
      </c>
      <c r="F9" s="2">
        <f t="shared" si="0"/>
        <v>222.57</v>
      </c>
      <c r="G9" s="2">
        <f t="shared" si="1"/>
        <v>92.21</v>
      </c>
      <c r="I9" s="7">
        <f t="shared" si="2"/>
        <v>832.0899999999999</v>
      </c>
      <c r="J9" s="10">
        <v>7</v>
      </c>
    </row>
    <row r="10" spans="1:10" ht="15">
      <c r="A10" s="9">
        <v>8</v>
      </c>
      <c r="B10" s="1">
        <v>28.53</v>
      </c>
      <c r="D10" s="2">
        <f t="shared" si="3"/>
        <v>30</v>
      </c>
      <c r="E10" s="35">
        <v>233.03</v>
      </c>
      <c r="F10" s="2">
        <f t="shared" si="0"/>
        <v>99.86</v>
      </c>
      <c r="G10" s="2">
        <f t="shared" si="1"/>
        <v>41.37</v>
      </c>
      <c r="I10" s="7">
        <f t="shared" si="2"/>
        <v>404.26</v>
      </c>
      <c r="J10" s="10">
        <v>8</v>
      </c>
    </row>
    <row r="11" spans="1:10" ht="15">
      <c r="A11" s="9">
        <v>9</v>
      </c>
      <c r="B11" s="1">
        <v>29.05</v>
      </c>
      <c r="D11" s="2">
        <f t="shared" si="3"/>
        <v>30</v>
      </c>
      <c r="E11" s="35">
        <v>131.72</v>
      </c>
      <c r="F11" s="2">
        <f t="shared" si="0"/>
        <v>101.68</v>
      </c>
      <c r="G11" s="2">
        <f t="shared" si="1"/>
        <v>42.12</v>
      </c>
      <c r="I11" s="7">
        <f t="shared" si="2"/>
        <v>305.52</v>
      </c>
      <c r="J11" s="10">
        <v>9</v>
      </c>
    </row>
    <row r="12" spans="1:10" ht="15">
      <c r="A12" s="9">
        <v>10</v>
      </c>
      <c r="B12" s="1">
        <v>44.42</v>
      </c>
      <c r="D12" s="2">
        <f>D$1*1</f>
        <v>30</v>
      </c>
      <c r="E12" s="35">
        <v>179.03</v>
      </c>
      <c r="F12" s="2">
        <f t="shared" si="0"/>
        <v>155.47</v>
      </c>
      <c r="G12" s="2">
        <f t="shared" si="1"/>
        <v>64.41</v>
      </c>
      <c r="I12" s="7">
        <f t="shared" si="2"/>
        <v>428.90999999999997</v>
      </c>
      <c r="J12" s="10">
        <v>10</v>
      </c>
    </row>
    <row r="13" spans="1:10" ht="15">
      <c r="A13" s="9">
        <v>11</v>
      </c>
      <c r="B13" s="1">
        <v>58.99</v>
      </c>
      <c r="D13" s="2">
        <v>30</v>
      </c>
      <c r="E13" s="35">
        <v>282.1</v>
      </c>
      <c r="F13" s="2">
        <f t="shared" si="0"/>
        <v>206.47</v>
      </c>
      <c r="G13" s="2">
        <f t="shared" si="1"/>
        <v>85.54</v>
      </c>
      <c r="I13" s="7">
        <f t="shared" si="2"/>
        <v>604.11</v>
      </c>
      <c r="J13" s="10">
        <v>11</v>
      </c>
    </row>
    <row r="14" spans="1:10" ht="15">
      <c r="A14" s="9">
        <v>12</v>
      </c>
      <c r="B14" s="1">
        <v>30.98</v>
      </c>
      <c r="D14" s="2">
        <f>D$1*1</f>
        <v>30</v>
      </c>
      <c r="E14" s="35">
        <v>68.6</v>
      </c>
      <c r="F14" s="2">
        <f t="shared" si="0"/>
        <v>108.43</v>
      </c>
      <c r="G14" s="2">
        <f t="shared" si="1"/>
        <v>44.92</v>
      </c>
      <c r="I14" s="7">
        <f t="shared" si="2"/>
        <v>251.95</v>
      </c>
      <c r="J14" s="10">
        <v>12</v>
      </c>
    </row>
    <row r="15" spans="1:10" ht="15">
      <c r="A15" s="9">
        <v>13</v>
      </c>
      <c r="B15" s="1">
        <v>29.58</v>
      </c>
      <c r="D15" s="2">
        <f>D$1*3</f>
        <v>90</v>
      </c>
      <c r="E15" s="35">
        <v>252.08</v>
      </c>
      <c r="F15" s="2">
        <f t="shared" si="0"/>
        <v>103.53</v>
      </c>
      <c r="G15" s="2">
        <f t="shared" si="1"/>
        <v>42.89</v>
      </c>
      <c r="I15" s="7">
        <f t="shared" si="2"/>
        <v>488.5</v>
      </c>
      <c r="J15" s="10">
        <v>13</v>
      </c>
    </row>
    <row r="16" spans="1:12" ht="15">
      <c r="A16" s="9">
        <v>14</v>
      </c>
      <c r="B16" s="1">
        <v>29.35</v>
      </c>
      <c r="D16" s="2">
        <v>60</v>
      </c>
      <c r="E16" s="40">
        <v>294.71</v>
      </c>
      <c r="F16" s="2">
        <f t="shared" si="0"/>
        <v>102.73</v>
      </c>
      <c r="G16" s="2">
        <f t="shared" si="1"/>
        <v>42.56</v>
      </c>
      <c r="I16" s="7">
        <f t="shared" si="2"/>
        <v>500</v>
      </c>
      <c r="J16" s="10">
        <v>14</v>
      </c>
      <c r="K16" s="2"/>
      <c r="L16" s="41"/>
    </row>
    <row r="17" spans="1:10" ht="15">
      <c r="A17" s="9">
        <v>15</v>
      </c>
      <c r="B17" s="1">
        <v>44.48</v>
      </c>
      <c r="D17" s="2">
        <f>D$1*3</f>
        <v>90</v>
      </c>
      <c r="E17" s="35">
        <v>163.98</v>
      </c>
      <c r="F17" s="2">
        <f t="shared" si="0"/>
        <v>155.68</v>
      </c>
      <c r="G17" s="2">
        <f t="shared" si="1"/>
        <v>64.5</v>
      </c>
      <c r="I17" s="7">
        <f t="shared" si="2"/>
        <v>474.15999999999997</v>
      </c>
      <c r="J17" s="10">
        <v>15</v>
      </c>
    </row>
    <row r="18" spans="1:10" ht="15">
      <c r="A18" s="9">
        <v>16</v>
      </c>
      <c r="B18" s="1">
        <v>60.88</v>
      </c>
      <c r="D18" s="2">
        <f>D$1*3</f>
        <v>90</v>
      </c>
      <c r="E18" s="35">
        <v>155.7</v>
      </c>
      <c r="F18" s="2">
        <f t="shared" si="0"/>
        <v>213.08</v>
      </c>
      <c r="G18" s="2">
        <f t="shared" si="1"/>
        <v>88.28</v>
      </c>
      <c r="I18" s="7">
        <f t="shared" si="2"/>
        <v>547.06</v>
      </c>
      <c r="J18" s="10">
        <v>16</v>
      </c>
    </row>
    <row r="19" spans="1:10" ht="15">
      <c r="A19" s="9">
        <v>17</v>
      </c>
      <c r="B19" s="1">
        <v>29.26</v>
      </c>
      <c r="D19" s="2">
        <f>D$1*1</f>
        <v>30</v>
      </c>
      <c r="E19" s="35">
        <v>160.72</v>
      </c>
      <c r="F19" s="2">
        <f t="shared" si="0"/>
        <v>102.41</v>
      </c>
      <c r="G19" s="2">
        <f t="shared" si="1"/>
        <v>42.43</v>
      </c>
      <c r="I19" s="7">
        <f t="shared" si="2"/>
        <v>335.56</v>
      </c>
      <c r="J19" s="10">
        <v>17</v>
      </c>
    </row>
    <row r="20" spans="1:10" ht="15">
      <c r="A20" s="9">
        <v>18</v>
      </c>
      <c r="B20" s="1">
        <v>28.87</v>
      </c>
      <c r="D20" s="2">
        <f>D$1*1</f>
        <v>30</v>
      </c>
      <c r="E20" s="35">
        <v>67.85</v>
      </c>
      <c r="F20" s="2">
        <f t="shared" si="0"/>
        <v>101.05</v>
      </c>
      <c r="G20" s="2">
        <f t="shared" si="1"/>
        <v>41.86</v>
      </c>
      <c r="I20" s="7">
        <f t="shared" si="2"/>
        <v>240.76</v>
      </c>
      <c r="J20" s="10">
        <v>18</v>
      </c>
    </row>
    <row r="21" spans="1:10" ht="15">
      <c r="A21" s="9">
        <v>19</v>
      </c>
      <c r="B21" s="1">
        <v>28.88</v>
      </c>
      <c r="D21" s="2">
        <f>D$1*2</f>
        <v>60</v>
      </c>
      <c r="E21" s="35">
        <v>173.5</v>
      </c>
      <c r="F21" s="2">
        <f t="shared" si="0"/>
        <v>101.08</v>
      </c>
      <c r="G21" s="2">
        <f t="shared" si="1"/>
        <v>41.88</v>
      </c>
      <c r="I21" s="7">
        <f t="shared" si="2"/>
        <v>376.46</v>
      </c>
      <c r="J21" s="10">
        <v>19</v>
      </c>
    </row>
    <row r="22" spans="1:10" ht="15">
      <c r="A22" s="9">
        <v>20</v>
      </c>
      <c r="B22" s="1">
        <v>48.26</v>
      </c>
      <c r="D22" s="2">
        <f>D$1*2</f>
        <v>60</v>
      </c>
      <c r="E22" s="35">
        <v>154.41</v>
      </c>
      <c r="F22" s="2">
        <f t="shared" si="0"/>
        <v>168.91</v>
      </c>
      <c r="G22" s="2">
        <f t="shared" si="1"/>
        <v>69.98</v>
      </c>
      <c r="I22" s="7">
        <f t="shared" si="2"/>
        <v>453.3</v>
      </c>
      <c r="J22" s="10">
        <v>20</v>
      </c>
    </row>
    <row r="23" spans="1:10" ht="15">
      <c r="A23" s="9">
        <v>21</v>
      </c>
      <c r="B23" s="1">
        <v>28.79</v>
      </c>
      <c r="D23" s="2">
        <f>D$1*4</f>
        <v>120</v>
      </c>
      <c r="E23" s="35">
        <v>295.31</v>
      </c>
      <c r="F23" s="2">
        <f t="shared" si="0"/>
        <v>100.77</v>
      </c>
      <c r="G23" s="2">
        <f t="shared" si="1"/>
        <v>41.75</v>
      </c>
      <c r="I23" s="7">
        <f t="shared" si="2"/>
        <v>557.83</v>
      </c>
      <c r="J23" s="10">
        <v>21</v>
      </c>
    </row>
    <row r="24" spans="1:10" ht="15">
      <c r="A24" s="9">
        <v>22</v>
      </c>
      <c r="B24" s="1">
        <v>44.33</v>
      </c>
      <c r="D24" s="2">
        <f>D$1*1</f>
        <v>30</v>
      </c>
      <c r="E24" s="39">
        <v>301.46</v>
      </c>
      <c r="F24" s="2">
        <f t="shared" si="0"/>
        <v>155.16</v>
      </c>
      <c r="G24" s="2">
        <f t="shared" si="1"/>
        <v>64.28</v>
      </c>
      <c r="I24" s="7">
        <f t="shared" si="2"/>
        <v>550.9</v>
      </c>
      <c r="J24" s="10">
        <v>22</v>
      </c>
    </row>
    <row r="25" spans="1:10" ht="15">
      <c r="A25" s="9">
        <v>23</v>
      </c>
      <c r="B25" s="1">
        <v>60.72</v>
      </c>
      <c r="D25" s="2">
        <f>D$1*2</f>
        <v>60</v>
      </c>
      <c r="E25" s="35">
        <v>325.79</v>
      </c>
      <c r="F25" s="2">
        <f t="shared" si="0"/>
        <v>212.52</v>
      </c>
      <c r="G25" s="2">
        <f t="shared" si="1"/>
        <v>88.04</v>
      </c>
      <c r="I25" s="7">
        <f t="shared" si="2"/>
        <v>686.35</v>
      </c>
      <c r="J25" s="10">
        <v>23</v>
      </c>
    </row>
    <row r="26" spans="1:10" ht="15">
      <c r="A26" s="9">
        <v>24</v>
      </c>
      <c r="B26" s="1">
        <v>29.11</v>
      </c>
      <c r="D26" s="2">
        <f>D$1*1</f>
        <v>30</v>
      </c>
      <c r="E26" s="35">
        <v>154.72</v>
      </c>
      <c r="F26" s="2">
        <f t="shared" si="0"/>
        <v>101.89</v>
      </c>
      <c r="G26" s="2">
        <f t="shared" si="1"/>
        <v>42.21</v>
      </c>
      <c r="I26" s="7">
        <f t="shared" si="2"/>
        <v>328.82</v>
      </c>
      <c r="J26" s="10">
        <v>24</v>
      </c>
    </row>
    <row r="27" spans="1:10" ht="15">
      <c r="A27" s="9">
        <v>25</v>
      </c>
      <c r="B27" s="1">
        <v>28.79</v>
      </c>
      <c r="D27" s="2">
        <f>D$1*1</f>
        <v>30</v>
      </c>
      <c r="E27" s="35">
        <v>128.93</v>
      </c>
      <c r="F27" s="2">
        <f t="shared" si="0"/>
        <v>100.77</v>
      </c>
      <c r="G27" s="2">
        <f t="shared" si="1"/>
        <v>41.75</v>
      </c>
      <c r="I27" s="7">
        <f t="shared" si="2"/>
        <v>301.45</v>
      </c>
      <c r="J27" s="10">
        <v>25</v>
      </c>
    </row>
    <row r="28" spans="1:10" ht="15">
      <c r="A28" s="9">
        <v>26</v>
      </c>
      <c r="B28" s="1">
        <v>28.98</v>
      </c>
      <c r="D28" s="2">
        <f>D$1*2</f>
        <v>60</v>
      </c>
      <c r="E28" s="35">
        <v>235.11</v>
      </c>
      <c r="F28" s="2">
        <f t="shared" si="0"/>
        <v>101.43</v>
      </c>
      <c r="G28" s="2">
        <f t="shared" si="1"/>
        <v>42.02</v>
      </c>
      <c r="I28" s="7">
        <f t="shared" si="2"/>
        <v>438.56</v>
      </c>
      <c r="J28" s="10">
        <v>26</v>
      </c>
    </row>
    <row r="29" spans="1:10" ht="15">
      <c r="A29" s="9">
        <v>27</v>
      </c>
      <c r="B29" s="1">
        <v>48.26</v>
      </c>
      <c r="D29" s="2">
        <f>D$1*1</f>
        <v>30</v>
      </c>
      <c r="E29" s="35">
        <v>392.31</v>
      </c>
      <c r="F29" s="2">
        <f t="shared" si="0"/>
        <v>168.91</v>
      </c>
      <c r="G29" s="2">
        <f t="shared" si="1"/>
        <v>69.98</v>
      </c>
      <c r="I29" s="7">
        <f t="shared" si="2"/>
        <v>661.2</v>
      </c>
      <c r="J29" s="10">
        <v>27</v>
      </c>
    </row>
    <row r="30" spans="1:10" ht="15">
      <c r="A30" s="9">
        <v>28</v>
      </c>
      <c r="B30" s="1">
        <v>28.95</v>
      </c>
      <c r="D30" s="2">
        <f>D$1*1</f>
        <v>30</v>
      </c>
      <c r="E30" s="35">
        <v>122.92</v>
      </c>
      <c r="F30" s="2">
        <f t="shared" si="0"/>
        <v>101.33</v>
      </c>
      <c r="G30" s="2">
        <f t="shared" si="1"/>
        <v>41.98</v>
      </c>
      <c r="I30" s="7">
        <f t="shared" si="2"/>
        <v>296.23</v>
      </c>
      <c r="J30" s="10">
        <v>28</v>
      </c>
    </row>
    <row r="31" spans="1:10" ht="15">
      <c r="A31" s="9">
        <v>29</v>
      </c>
      <c r="B31" s="1">
        <v>33.54</v>
      </c>
      <c r="D31" s="2">
        <f>D$1*2</f>
        <v>60</v>
      </c>
      <c r="E31" s="42">
        <v>296.85</v>
      </c>
      <c r="F31" s="2">
        <f t="shared" si="0"/>
        <v>117.39</v>
      </c>
      <c r="G31" s="2">
        <f t="shared" si="1"/>
        <v>48.63</v>
      </c>
      <c r="I31" s="7">
        <f t="shared" si="2"/>
        <v>522.87</v>
      </c>
      <c r="J31" s="10">
        <v>29</v>
      </c>
    </row>
    <row r="32" spans="1:10" ht="15">
      <c r="A32" s="9">
        <v>30</v>
      </c>
      <c r="B32" s="1">
        <v>51.18</v>
      </c>
      <c r="D32" s="2">
        <f>D$1*1</f>
        <v>30</v>
      </c>
      <c r="E32" s="35">
        <v>96.9</v>
      </c>
      <c r="F32" s="2">
        <f t="shared" si="0"/>
        <v>179.13</v>
      </c>
      <c r="G32" s="2">
        <f t="shared" si="1"/>
        <v>74.21</v>
      </c>
      <c r="I32" s="7">
        <f t="shared" si="2"/>
        <v>380.23999999999995</v>
      </c>
      <c r="J32" s="10">
        <v>30</v>
      </c>
    </row>
    <row r="33" spans="1:10" ht="15.75" thickBot="1">
      <c r="A33" s="11">
        <v>31</v>
      </c>
      <c r="B33" s="1">
        <v>42.39</v>
      </c>
      <c r="D33" s="2">
        <f>D$1*2</f>
        <v>60</v>
      </c>
      <c r="E33" s="35">
        <v>305.93</v>
      </c>
      <c r="F33" s="2">
        <f t="shared" si="0"/>
        <v>148.37</v>
      </c>
      <c r="G33" s="2">
        <f t="shared" si="1"/>
        <v>61.47</v>
      </c>
      <c r="H33" s="12"/>
      <c r="I33" s="7">
        <f t="shared" si="2"/>
        <v>575.77</v>
      </c>
      <c r="J33" s="10">
        <v>31</v>
      </c>
    </row>
    <row r="34" spans="2:9" ht="15.75" thickBot="1">
      <c r="B34" s="13"/>
      <c r="E34" s="14"/>
      <c r="F34" s="12"/>
      <c r="G34" s="14"/>
      <c r="H34" s="14"/>
      <c r="I34" s="15">
        <f>SUM(I3:I33)</f>
        <v>13909.460000000001</v>
      </c>
    </row>
    <row r="35" spans="1:10" ht="15">
      <c r="A35" s="16"/>
      <c r="J35" s="17"/>
    </row>
    <row r="36" spans="2:8" ht="15.75" thickBot="1">
      <c r="B36" s="18">
        <f>SUM(B3:B35)</f>
        <v>1232.6700000000003</v>
      </c>
      <c r="C36" s="18" t="s">
        <v>11</v>
      </c>
      <c r="D36" s="19">
        <f>SUM(D3:D33)</f>
        <v>1440</v>
      </c>
      <c r="E36" s="20">
        <f>SUM(E3:E33)</f>
        <v>6367.639999999999</v>
      </c>
      <c r="F36" s="20">
        <f>SUM(F3:F33)</f>
        <v>4314.419999999998</v>
      </c>
      <c r="G36" s="20">
        <f>SUM(G1:G33)</f>
        <v>1787.4</v>
      </c>
      <c r="H36" s="20"/>
    </row>
    <row r="37" spans="4:8" ht="15.75" thickBot="1">
      <c r="D37" s="21" t="s">
        <v>12</v>
      </c>
      <c r="E37" s="21" t="s">
        <v>12</v>
      </c>
      <c r="F37" s="21" t="s">
        <v>12</v>
      </c>
      <c r="G37" s="21" t="s">
        <v>13</v>
      </c>
      <c r="H37" s="22">
        <f>D36+G36+F36+E36</f>
        <v>13909.459999999997</v>
      </c>
    </row>
    <row r="38" ht="15">
      <c r="D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1">
      <selection activeCell="E16" sqref="E16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9.8515625" style="0" customWidth="1"/>
    <col min="5" max="5" width="10.421875" style="2" customWidth="1"/>
    <col min="6" max="6" width="11.8515625" style="2" customWidth="1"/>
    <col min="7" max="7" width="10.28125" style="2" customWidth="1"/>
    <col min="8" max="8" width="12.28125" style="2" customWidth="1"/>
    <col min="9" max="9" width="12.00390625" style="3" customWidth="1"/>
    <col min="10" max="10" width="9.140625" style="4" customWidth="1"/>
  </cols>
  <sheetData>
    <row r="1" spans="4:9" ht="15">
      <c r="D1" s="38">
        <v>30</v>
      </c>
      <c r="E1" s="25" t="s">
        <v>19</v>
      </c>
      <c r="F1" s="30" t="s">
        <v>17</v>
      </c>
      <c r="G1" s="30" t="s">
        <v>24</v>
      </c>
      <c r="I1" s="3" t="s">
        <v>21</v>
      </c>
    </row>
    <row r="2" spans="1:10" ht="31.5" customHeight="1">
      <c r="A2" s="5" t="s">
        <v>5</v>
      </c>
      <c r="B2" s="6" t="s">
        <v>26</v>
      </c>
      <c r="D2" s="23" t="s">
        <v>20</v>
      </c>
      <c r="E2" s="24" t="s">
        <v>7</v>
      </c>
      <c r="F2" s="24" t="s">
        <v>8</v>
      </c>
      <c r="G2" s="24" t="s">
        <v>9</v>
      </c>
      <c r="I2" s="7" t="s">
        <v>10</v>
      </c>
      <c r="J2" s="8" t="s">
        <v>5</v>
      </c>
    </row>
    <row r="3" spans="1:10" ht="15">
      <c r="A3" s="9">
        <v>1</v>
      </c>
      <c r="B3" s="1">
        <v>46.44</v>
      </c>
      <c r="D3" s="2">
        <f>D$1*1</f>
        <v>30</v>
      </c>
      <c r="E3" s="35">
        <v>102.03</v>
      </c>
      <c r="F3" s="2">
        <f aca="true" t="shared" si="0" ref="F3:F33">+ROUND(B3*3.5,2)</f>
        <v>162.54</v>
      </c>
      <c r="G3" s="2">
        <f aca="true" t="shared" si="1" ref="G3:G33">+ROUND(B3*1.45,2)</f>
        <v>67.34</v>
      </c>
      <c r="I3" s="7">
        <f aca="true" t="shared" si="2" ref="I3:I33">SUM(D3:H3)</f>
        <v>361.90999999999997</v>
      </c>
      <c r="J3" s="10">
        <v>1</v>
      </c>
    </row>
    <row r="4" spans="1:10" ht="15">
      <c r="A4" s="9">
        <v>2</v>
      </c>
      <c r="B4" s="1">
        <v>33.85</v>
      </c>
      <c r="D4" s="2">
        <f>D$1*1</f>
        <v>30</v>
      </c>
      <c r="E4" s="35">
        <v>125.82</v>
      </c>
      <c r="F4" s="2">
        <f t="shared" si="0"/>
        <v>118.48</v>
      </c>
      <c r="G4" s="2">
        <f t="shared" si="1"/>
        <v>49.08</v>
      </c>
      <c r="I4" s="7">
        <f t="shared" si="2"/>
        <v>323.38</v>
      </c>
      <c r="J4" s="10">
        <v>2</v>
      </c>
    </row>
    <row r="5" spans="1:10" ht="15">
      <c r="A5" s="9">
        <v>3</v>
      </c>
      <c r="B5" s="1">
        <v>62.83</v>
      </c>
      <c r="D5" s="2">
        <f>D$1*3</f>
        <v>90</v>
      </c>
      <c r="E5" s="35">
        <v>70.76</v>
      </c>
      <c r="F5" s="2">
        <f t="shared" si="0"/>
        <v>219.91</v>
      </c>
      <c r="G5" s="2">
        <f t="shared" si="1"/>
        <v>91.1</v>
      </c>
      <c r="I5" s="7">
        <f t="shared" si="2"/>
        <v>471.77</v>
      </c>
      <c r="J5" s="10">
        <v>3</v>
      </c>
    </row>
    <row r="6" spans="1:10" ht="15">
      <c r="A6" s="9">
        <v>4</v>
      </c>
      <c r="B6" s="1">
        <v>29.36</v>
      </c>
      <c r="D6" s="2">
        <f aca="true" t="shared" si="3" ref="D6:D11">D$1*1</f>
        <v>30</v>
      </c>
      <c r="E6" s="35">
        <v>136.01</v>
      </c>
      <c r="F6" s="2">
        <f t="shared" si="0"/>
        <v>102.76</v>
      </c>
      <c r="G6" s="2">
        <f t="shared" si="1"/>
        <v>42.57</v>
      </c>
      <c r="I6" s="7">
        <f t="shared" si="2"/>
        <v>311.34</v>
      </c>
      <c r="J6" s="10">
        <v>4</v>
      </c>
    </row>
    <row r="7" spans="1:10" ht="15">
      <c r="A7" s="9">
        <v>5</v>
      </c>
      <c r="B7" s="1">
        <v>45.98</v>
      </c>
      <c r="D7" s="2">
        <f>D$1*0</f>
        <v>0</v>
      </c>
      <c r="E7" s="35">
        <v>17.86</v>
      </c>
      <c r="F7" s="2">
        <f t="shared" si="0"/>
        <v>160.93</v>
      </c>
      <c r="G7" s="2">
        <f t="shared" si="1"/>
        <v>66.67</v>
      </c>
      <c r="I7" s="7">
        <f t="shared" si="2"/>
        <v>245.46000000000004</v>
      </c>
      <c r="J7" s="10">
        <v>5</v>
      </c>
    </row>
    <row r="8" spans="1:10" ht="15">
      <c r="A8" s="9">
        <v>6</v>
      </c>
      <c r="B8" s="1">
        <v>34.05</v>
      </c>
      <c r="D8" s="2">
        <f t="shared" si="3"/>
        <v>30</v>
      </c>
      <c r="E8" s="35">
        <v>217.7</v>
      </c>
      <c r="F8" s="2">
        <f t="shared" si="0"/>
        <v>119.18</v>
      </c>
      <c r="G8" s="2">
        <f t="shared" si="1"/>
        <v>49.37</v>
      </c>
      <c r="I8" s="7">
        <f t="shared" si="2"/>
        <v>416.25</v>
      </c>
      <c r="J8" s="10">
        <v>6</v>
      </c>
    </row>
    <row r="9" spans="1:10" ht="15">
      <c r="A9" s="9">
        <v>7</v>
      </c>
      <c r="B9" s="1">
        <v>63.59</v>
      </c>
      <c r="D9" s="2">
        <f t="shared" si="3"/>
        <v>30</v>
      </c>
      <c r="E9" s="35">
        <v>384.44</v>
      </c>
      <c r="F9" s="2">
        <f t="shared" si="0"/>
        <v>222.57</v>
      </c>
      <c r="G9" s="2">
        <f t="shared" si="1"/>
        <v>92.21</v>
      </c>
      <c r="I9" s="7">
        <f t="shared" si="2"/>
        <v>729.22</v>
      </c>
      <c r="J9" s="10">
        <v>7</v>
      </c>
    </row>
    <row r="10" spans="1:10" ht="15">
      <c r="A10" s="9">
        <v>8</v>
      </c>
      <c r="B10" s="1">
        <v>28.53</v>
      </c>
      <c r="D10" s="2">
        <f t="shared" si="3"/>
        <v>30</v>
      </c>
      <c r="E10" s="35">
        <v>208.98</v>
      </c>
      <c r="F10" s="2">
        <f t="shared" si="0"/>
        <v>99.86</v>
      </c>
      <c r="G10" s="2">
        <f t="shared" si="1"/>
        <v>41.37</v>
      </c>
      <c r="I10" s="7">
        <f t="shared" si="2"/>
        <v>380.21</v>
      </c>
      <c r="J10" s="10">
        <v>8</v>
      </c>
    </row>
    <row r="11" spans="1:10" ht="15">
      <c r="A11" s="9">
        <v>9</v>
      </c>
      <c r="B11" s="1">
        <v>29.05</v>
      </c>
      <c r="D11" s="2">
        <f t="shared" si="3"/>
        <v>30</v>
      </c>
      <c r="E11" s="35">
        <v>105.59</v>
      </c>
      <c r="F11" s="2">
        <f t="shared" si="0"/>
        <v>101.68</v>
      </c>
      <c r="G11" s="2">
        <f t="shared" si="1"/>
        <v>42.12</v>
      </c>
      <c r="I11" s="7">
        <f t="shared" si="2"/>
        <v>279.39</v>
      </c>
      <c r="J11" s="10">
        <v>9</v>
      </c>
    </row>
    <row r="12" spans="1:10" ht="15">
      <c r="A12" s="9">
        <v>10</v>
      </c>
      <c r="B12" s="1">
        <v>44.42</v>
      </c>
      <c r="D12" s="2">
        <f>D$1*1</f>
        <v>30</v>
      </c>
      <c r="E12" s="35">
        <v>117.64</v>
      </c>
      <c r="F12" s="2">
        <f t="shared" si="0"/>
        <v>155.47</v>
      </c>
      <c r="G12" s="2">
        <f t="shared" si="1"/>
        <v>64.41</v>
      </c>
      <c r="I12" s="7">
        <f t="shared" si="2"/>
        <v>367.52</v>
      </c>
      <c r="J12" s="10">
        <v>10</v>
      </c>
    </row>
    <row r="13" spans="1:10" ht="15">
      <c r="A13" s="9">
        <v>11</v>
      </c>
      <c r="B13" s="1">
        <v>58.99</v>
      </c>
      <c r="D13" s="2">
        <v>30</v>
      </c>
      <c r="E13" s="35">
        <v>302.82</v>
      </c>
      <c r="F13" s="2">
        <f t="shared" si="0"/>
        <v>206.47</v>
      </c>
      <c r="G13" s="2">
        <f t="shared" si="1"/>
        <v>85.54</v>
      </c>
      <c r="I13" s="7">
        <f t="shared" si="2"/>
        <v>624.8299999999999</v>
      </c>
      <c r="J13" s="10">
        <v>11</v>
      </c>
    </row>
    <row r="14" spans="1:10" ht="15">
      <c r="A14" s="9">
        <v>12</v>
      </c>
      <c r="B14" s="1">
        <v>30.98</v>
      </c>
      <c r="D14" s="2">
        <f>D$1*1</f>
        <v>30</v>
      </c>
      <c r="E14" s="35">
        <v>219.76</v>
      </c>
      <c r="F14" s="2">
        <f t="shared" si="0"/>
        <v>108.43</v>
      </c>
      <c r="G14" s="2">
        <f t="shared" si="1"/>
        <v>44.92</v>
      </c>
      <c r="I14" s="7">
        <f t="shared" si="2"/>
        <v>403.11</v>
      </c>
      <c r="J14" s="10">
        <v>12</v>
      </c>
    </row>
    <row r="15" spans="1:10" ht="15">
      <c r="A15" s="9">
        <v>13</v>
      </c>
      <c r="B15" s="1">
        <v>29.58</v>
      </c>
      <c r="D15" s="2">
        <f>D$1*3</f>
        <v>90</v>
      </c>
      <c r="E15" s="35">
        <v>153.61</v>
      </c>
      <c r="F15" s="2">
        <f t="shared" si="0"/>
        <v>103.53</v>
      </c>
      <c r="G15" s="2">
        <f t="shared" si="1"/>
        <v>42.89</v>
      </c>
      <c r="I15" s="7">
        <f t="shared" si="2"/>
        <v>390.03</v>
      </c>
      <c r="J15" s="10">
        <v>13</v>
      </c>
    </row>
    <row r="16" spans="1:12" ht="15">
      <c r="A16" s="9">
        <v>14</v>
      </c>
      <c r="B16" s="1">
        <v>29.35</v>
      </c>
      <c r="D16" s="2">
        <f>D1*1</f>
        <v>30</v>
      </c>
      <c r="E16" s="33">
        <v>174.71</v>
      </c>
      <c r="F16" s="2">
        <f t="shared" si="0"/>
        <v>102.73</v>
      </c>
      <c r="G16" s="2">
        <f t="shared" si="1"/>
        <v>42.56</v>
      </c>
      <c r="I16" s="7">
        <f t="shared" si="2"/>
        <v>350</v>
      </c>
      <c r="J16" s="10">
        <v>14</v>
      </c>
      <c r="K16" s="2"/>
      <c r="L16" s="2"/>
    </row>
    <row r="17" spans="1:10" ht="15">
      <c r="A17" s="9">
        <v>15</v>
      </c>
      <c r="B17" s="1">
        <v>44.48</v>
      </c>
      <c r="D17" s="2">
        <f>D$1*3</f>
        <v>90</v>
      </c>
      <c r="E17" s="35">
        <v>185.54</v>
      </c>
      <c r="F17" s="2">
        <f t="shared" si="0"/>
        <v>155.68</v>
      </c>
      <c r="G17" s="2">
        <f t="shared" si="1"/>
        <v>64.5</v>
      </c>
      <c r="I17" s="7">
        <f t="shared" si="2"/>
        <v>495.71999999999997</v>
      </c>
      <c r="J17" s="10">
        <v>15</v>
      </c>
    </row>
    <row r="18" spans="1:10" ht="15">
      <c r="A18" s="9">
        <v>16</v>
      </c>
      <c r="B18" s="1">
        <v>60.88</v>
      </c>
      <c r="D18" s="2">
        <f>D$1*3</f>
        <v>90</v>
      </c>
      <c r="E18" s="35">
        <v>228.82</v>
      </c>
      <c r="F18" s="2">
        <f t="shared" si="0"/>
        <v>213.08</v>
      </c>
      <c r="G18" s="2">
        <f t="shared" si="1"/>
        <v>88.28</v>
      </c>
      <c r="I18" s="7">
        <f t="shared" si="2"/>
        <v>620.18</v>
      </c>
      <c r="J18" s="10">
        <v>16</v>
      </c>
    </row>
    <row r="19" spans="1:10" ht="15">
      <c r="A19" s="9">
        <v>17</v>
      </c>
      <c r="B19" s="1">
        <v>29.26</v>
      </c>
      <c r="D19" s="2">
        <f>D$1*1</f>
        <v>30</v>
      </c>
      <c r="E19" s="35">
        <v>154.94</v>
      </c>
      <c r="F19" s="2">
        <f t="shared" si="0"/>
        <v>102.41</v>
      </c>
      <c r="G19" s="2">
        <f t="shared" si="1"/>
        <v>42.43</v>
      </c>
      <c r="I19" s="7">
        <f t="shared" si="2"/>
        <v>329.78000000000003</v>
      </c>
      <c r="J19" s="10">
        <v>17</v>
      </c>
    </row>
    <row r="20" spans="1:10" ht="15">
      <c r="A20" s="9">
        <v>18</v>
      </c>
      <c r="B20" s="1">
        <v>28.87</v>
      </c>
      <c r="D20" s="2">
        <f>D$1*1</f>
        <v>30</v>
      </c>
      <c r="E20" s="35">
        <v>55.27</v>
      </c>
      <c r="F20" s="2">
        <f t="shared" si="0"/>
        <v>101.05</v>
      </c>
      <c r="G20" s="2">
        <f t="shared" si="1"/>
        <v>41.86</v>
      </c>
      <c r="I20" s="7">
        <f t="shared" si="2"/>
        <v>228.18</v>
      </c>
      <c r="J20" s="10">
        <v>18</v>
      </c>
    </row>
    <row r="21" spans="1:10" ht="15">
      <c r="A21" s="9">
        <v>19</v>
      </c>
      <c r="B21" s="1">
        <v>28.88</v>
      </c>
      <c r="D21" s="2">
        <f>D$1*2</f>
        <v>60</v>
      </c>
      <c r="E21" s="35">
        <v>107.62</v>
      </c>
      <c r="F21" s="2">
        <f t="shared" si="0"/>
        <v>101.08</v>
      </c>
      <c r="G21" s="2">
        <f t="shared" si="1"/>
        <v>41.88</v>
      </c>
      <c r="I21" s="7">
        <f t="shared" si="2"/>
        <v>310.58</v>
      </c>
      <c r="J21" s="10">
        <v>19</v>
      </c>
    </row>
    <row r="22" spans="1:10" ht="15">
      <c r="A22" s="9">
        <v>20</v>
      </c>
      <c r="B22" s="1">
        <v>48.26</v>
      </c>
      <c r="D22" s="2">
        <f>D$1*2</f>
        <v>60</v>
      </c>
      <c r="E22" s="35">
        <v>152.71</v>
      </c>
      <c r="F22" s="2">
        <f t="shared" si="0"/>
        <v>168.91</v>
      </c>
      <c r="G22" s="2">
        <f t="shared" si="1"/>
        <v>69.98</v>
      </c>
      <c r="I22" s="7">
        <f t="shared" si="2"/>
        <v>451.6</v>
      </c>
      <c r="J22" s="10">
        <v>20</v>
      </c>
    </row>
    <row r="23" spans="1:10" ht="15">
      <c r="A23" s="9">
        <v>21</v>
      </c>
      <c r="B23" s="1">
        <v>28.79</v>
      </c>
      <c r="D23" s="2">
        <f>D$1*4</f>
        <v>120</v>
      </c>
      <c r="E23" s="35">
        <v>224.56</v>
      </c>
      <c r="F23" s="2">
        <f t="shared" si="0"/>
        <v>100.77</v>
      </c>
      <c r="G23" s="2">
        <f t="shared" si="1"/>
        <v>41.75</v>
      </c>
      <c r="I23" s="7">
        <f t="shared" si="2"/>
        <v>487.08</v>
      </c>
      <c r="J23" s="10">
        <v>21</v>
      </c>
    </row>
    <row r="24" spans="1:10" ht="15">
      <c r="A24" s="9">
        <v>22</v>
      </c>
      <c r="B24" s="1">
        <v>44.33</v>
      </c>
      <c r="D24" s="2">
        <f>D$1*1</f>
        <v>30</v>
      </c>
      <c r="E24" s="39">
        <v>119.1</v>
      </c>
      <c r="F24" s="2">
        <f t="shared" si="0"/>
        <v>155.16</v>
      </c>
      <c r="G24" s="2">
        <f t="shared" si="1"/>
        <v>64.28</v>
      </c>
      <c r="I24" s="7">
        <f t="shared" si="2"/>
        <v>368.53999999999996</v>
      </c>
      <c r="J24" s="10">
        <v>22</v>
      </c>
    </row>
    <row r="25" spans="1:10" ht="15">
      <c r="A25" s="9">
        <v>23</v>
      </c>
      <c r="B25" s="1">
        <v>60.72</v>
      </c>
      <c r="D25" s="2">
        <f>D$1*2</f>
        <v>60</v>
      </c>
      <c r="E25" s="35">
        <v>226.8</v>
      </c>
      <c r="F25" s="2">
        <f t="shared" si="0"/>
        <v>212.52</v>
      </c>
      <c r="G25" s="2">
        <f t="shared" si="1"/>
        <v>88.04</v>
      </c>
      <c r="I25" s="7">
        <f t="shared" si="2"/>
        <v>587.36</v>
      </c>
      <c r="J25" s="10">
        <v>23</v>
      </c>
    </row>
    <row r="26" spans="1:10" ht="15">
      <c r="A26" s="9">
        <v>24</v>
      </c>
      <c r="B26" s="1">
        <v>29.11</v>
      </c>
      <c r="D26" s="2">
        <f>D$1*1</f>
        <v>30</v>
      </c>
      <c r="E26" s="35">
        <v>190.97</v>
      </c>
      <c r="F26" s="2">
        <f t="shared" si="0"/>
        <v>101.89</v>
      </c>
      <c r="G26" s="2">
        <f t="shared" si="1"/>
        <v>42.21</v>
      </c>
      <c r="I26" s="7">
        <f t="shared" si="2"/>
        <v>365.07</v>
      </c>
      <c r="J26" s="10">
        <v>24</v>
      </c>
    </row>
    <row r="27" spans="1:10" ht="15">
      <c r="A27" s="9">
        <v>25</v>
      </c>
      <c r="B27" s="1">
        <v>28.79</v>
      </c>
      <c r="D27" s="2">
        <f>D$1*1</f>
        <v>30</v>
      </c>
      <c r="E27" s="35">
        <v>99.82</v>
      </c>
      <c r="F27" s="2">
        <f t="shared" si="0"/>
        <v>100.77</v>
      </c>
      <c r="G27" s="2">
        <f t="shared" si="1"/>
        <v>41.75</v>
      </c>
      <c r="I27" s="7">
        <f t="shared" si="2"/>
        <v>272.34</v>
      </c>
      <c r="J27" s="10">
        <v>25</v>
      </c>
    </row>
    <row r="28" spans="1:10" ht="15">
      <c r="A28" s="9">
        <v>26</v>
      </c>
      <c r="B28" s="1">
        <v>28.98</v>
      </c>
      <c r="D28" s="2">
        <f>D$1*2</f>
        <v>60</v>
      </c>
      <c r="E28" s="35">
        <v>161.59</v>
      </c>
      <c r="F28" s="2">
        <f t="shared" si="0"/>
        <v>101.43</v>
      </c>
      <c r="G28" s="2">
        <f t="shared" si="1"/>
        <v>42.02</v>
      </c>
      <c r="I28" s="7">
        <f t="shared" si="2"/>
        <v>365.03999999999996</v>
      </c>
      <c r="J28" s="10">
        <v>26</v>
      </c>
    </row>
    <row r="29" spans="1:10" ht="15">
      <c r="A29" s="9">
        <v>27</v>
      </c>
      <c r="B29" s="1">
        <v>48.26</v>
      </c>
      <c r="D29" s="2">
        <f>D$1*1</f>
        <v>30</v>
      </c>
      <c r="E29" s="35">
        <v>357.66</v>
      </c>
      <c r="F29" s="2">
        <f t="shared" si="0"/>
        <v>168.91</v>
      </c>
      <c r="G29" s="2">
        <f t="shared" si="1"/>
        <v>69.98</v>
      </c>
      <c r="I29" s="7">
        <f t="shared" si="2"/>
        <v>626.5500000000001</v>
      </c>
      <c r="J29" s="10">
        <v>27</v>
      </c>
    </row>
    <row r="30" spans="1:10" ht="15">
      <c r="A30" s="9">
        <v>28</v>
      </c>
      <c r="B30" s="1">
        <v>28.95</v>
      </c>
      <c r="D30" s="2">
        <f>D$1*1</f>
        <v>30</v>
      </c>
      <c r="E30" s="35">
        <v>174.58</v>
      </c>
      <c r="F30" s="2">
        <f t="shared" si="0"/>
        <v>101.33</v>
      </c>
      <c r="G30" s="2">
        <f t="shared" si="1"/>
        <v>41.98</v>
      </c>
      <c r="I30" s="7">
        <f t="shared" si="2"/>
        <v>347.89000000000004</v>
      </c>
      <c r="J30" s="10">
        <v>28</v>
      </c>
    </row>
    <row r="31" spans="1:10" ht="15">
      <c r="A31" s="9">
        <v>29</v>
      </c>
      <c r="B31" s="1">
        <v>33.54</v>
      </c>
      <c r="D31" s="2">
        <f>D$1*2</f>
        <v>60</v>
      </c>
      <c r="E31" s="34">
        <v>203.98</v>
      </c>
      <c r="F31" s="2">
        <f t="shared" si="0"/>
        <v>117.39</v>
      </c>
      <c r="G31" s="2">
        <f t="shared" si="1"/>
        <v>48.63</v>
      </c>
      <c r="I31" s="7">
        <f t="shared" si="2"/>
        <v>430</v>
      </c>
      <c r="J31" s="10">
        <v>29</v>
      </c>
    </row>
    <row r="32" spans="1:10" ht="15">
      <c r="A32" s="9">
        <v>30</v>
      </c>
      <c r="B32" s="1">
        <v>51.18</v>
      </c>
      <c r="D32" s="2">
        <f>D$1*1</f>
        <v>30</v>
      </c>
      <c r="E32" s="35">
        <v>221.76</v>
      </c>
      <c r="F32" s="2">
        <f t="shared" si="0"/>
        <v>179.13</v>
      </c>
      <c r="G32" s="2">
        <f t="shared" si="1"/>
        <v>74.21</v>
      </c>
      <c r="I32" s="7">
        <f t="shared" si="2"/>
        <v>505.09999999999997</v>
      </c>
      <c r="J32" s="10">
        <v>30</v>
      </c>
    </row>
    <row r="33" spans="1:10" ht="15.75" thickBot="1">
      <c r="A33" s="11">
        <v>31</v>
      </c>
      <c r="B33" s="1">
        <v>42.39</v>
      </c>
      <c r="D33" s="2">
        <f>D$1*2</f>
        <v>60</v>
      </c>
      <c r="E33" s="35">
        <v>203.78</v>
      </c>
      <c r="F33" s="2">
        <f t="shared" si="0"/>
        <v>148.37</v>
      </c>
      <c r="G33" s="2">
        <f t="shared" si="1"/>
        <v>61.47</v>
      </c>
      <c r="H33" s="12"/>
      <c r="I33" s="7">
        <f t="shared" si="2"/>
        <v>473.62</v>
      </c>
      <c r="J33" s="10">
        <v>31</v>
      </c>
    </row>
    <row r="34" spans="2:9" ht="15.75" thickBot="1">
      <c r="B34" s="13"/>
      <c r="E34" s="14"/>
      <c r="F34" s="12"/>
      <c r="G34" s="14"/>
      <c r="H34" s="14"/>
      <c r="I34" s="15">
        <f>SUM(I3:I33)</f>
        <v>12919.050000000003</v>
      </c>
    </row>
    <row r="35" spans="1:10" ht="15">
      <c r="A35" s="16"/>
      <c r="J35" s="17"/>
    </row>
    <row r="36" spans="2:8" ht="15.75" thickBot="1">
      <c r="B36" s="18">
        <f>SUM(B3:B35)</f>
        <v>1232.6700000000003</v>
      </c>
      <c r="C36" s="18" t="s">
        <v>11</v>
      </c>
      <c r="D36" s="19">
        <f>SUM(D3:D33)</f>
        <v>1410</v>
      </c>
      <c r="E36" s="20">
        <f>SUM(E3:E33)</f>
        <v>5407.23</v>
      </c>
      <c r="F36" s="20">
        <f>SUM(F3:F33)</f>
        <v>4314.419999999998</v>
      </c>
      <c r="G36" s="20">
        <f>SUM(G1:G33)</f>
        <v>1787.4</v>
      </c>
      <c r="H36" s="20"/>
    </row>
    <row r="37" spans="4:8" ht="15.75" thickBot="1">
      <c r="D37" s="21" t="s">
        <v>12</v>
      </c>
      <c r="E37" s="21" t="s">
        <v>12</v>
      </c>
      <c r="F37" s="21" t="s">
        <v>12</v>
      </c>
      <c r="G37" s="21" t="s">
        <v>13</v>
      </c>
      <c r="H37" s="22">
        <f>D36+G36+F36+E36</f>
        <v>12919.049999999997</v>
      </c>
    </row>
    <row r="38" ht="15">
      <c r="D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E3" sqref="E3:E33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9.8515625" style="0" customWidth="1"/>
    <col min="5" max="5" width="10.421875" style="2" customWidth="1"/>
    <col min="6" max="6" width="11.8515625" style="2" customWidth="1"/>
    <col min="7" max="7" width="10.28125" style="2" customWidth="1"/>
    <col min="8" max="8" width="12.28125" style="2" customWidth="1"/>
    <col min="9" max="9" width="12.00390625" style="3" customWidth="1"/>
    <col min="10" max="10" width="9.140625" style="4" customWidth="1"/>
    <col min="13" max="13" width="9.8515625" style="0" bestFit="1" customWidth="1"/>
  </cols>
  <sheetData>
    <row r="1" spans="4:9" ht="15">
      <c r="D1" s="38">
        <v>30</v>
      </c>
      <c r="E1" s="25" t="s">
        <v>19</v>
      </c>
      <c r="F1" s="30" t="s">
        <v>17</v>
      </c>
      <c r="G1" s="30" t="s">
        <v>24</v>
      </c>
      <c r="I1" s="3" t="s">
        <v>21</v>
      </c>
    </row>
    <row r="2" spans="1:10" ht="31.5" customHeight="1">
      <c r="A2" s="5" t="s">
        <v>5</v>
      </c>
      <c r="B2" s="6" t="s">
        <v>26</v>
      </c>
      <c r="D2" s="23" t="s">
        <v>20</v>
      </c>
      <c r="E2" s="24" t="s">
        <v>7</v>
      </c>
      <c r="F2" s="24" t="s">
        <v>8</v>
      </c>
      <c r="G2" s="24" t="s">
        <v>9</v>
      </c>
      <c r="I2" s="7" t="s">
        <v>10</v>
      </c>
      <c r="J2" s="8" t="s">
        <v>5</v>
      </c>
    </row>
    <row r="3" spans="1:10" ht="15">
      <c r="A3" s="9">
        <v>1</v>
      </c>
      <c r="B3" s="1">
        <v>46.44</v>
      </c>
      <c r="D3" s="2">
        <f>D$1*1</f>
        <v>30</v>
      </c>
      <c r="E3" s="35">
        <v>72.88</v>
      </c>
      <c r="F3" s="2">
        <f aca="true" t="shared" si="0" ref="F3:F33">+ROUND(B3*3.5,2)</f>
        <v>162.54</v>
      </c>
      <c r="G3" s="2">
        <f aca="true" t="shared" si="1" ref="G3:G33">+ROUND(B3*1.45,2)</f>
        <v>67.34</v>
      </c>
      <c r="I3" s="7">
        <f aca="true" t="shared" si="2" ref="I3:I33">SUM(D3:H3)</f>
        <v>332.76</v>
      </c>
      <c r="J3" s="10">
        <v>1</v>
      </c>
    </row>
    <row r="4" spans="1:10" ht="15">
      <c r="A4" s="9">
        <v>2</v>
      </c>
      <c r="B4" s="1">
        <v>33.85</v>
      </c>
      <c r="D4" s="2">
        <f>D$1*1</f>
        <v>30</v>
      </c>
      <c r="E4" s="35">
        <v>89.87</v>
      </c>
      <c r="F4" s="2">
        <f t="shared" si="0"/>
        <v>118.48</v>
      </c>
      <c r="G4" s="2">
        <f t="shared" si="1"/>
        <v>49.08</v>
      </c>
      <c r="I4" s="7">
        <f t="shared" si="2"/>
        <v>287.43</v>
      </c>
      <c r="J4" s="10">
        <v>2</v>
      </c>
    </row>
    <row r="5" spans="1:10" ht="15">
      <c r="A5" s="9">
        <v>3</v>
      </c>
      <c r="B5" s="1">
        <v>62.83</v>
      </c>
      <c r="D5" s="2">
        <f>D$1*3</f>
        <v>90</v>
      </c>
      <c r="E5" s="35">
        <v>50.54</v>
      </c>
      <c r="F5" s="2">
        <f t="shared" si="0"/>
        <v>219.91</v>
      </c>
      <c r="G5" s="2">
        <f t="shared" si="1"/>
        <v>91.1</v>
      </c>
      <c r="I5" s="7">
        <f t="shared" si="2"/>
        <v>451.54999999999995</v>
      </c>
      <c r="J5" s="10">
        <v>3</v>
      </c>
    </row>
    <row r="6" spans="1:10" ht="15">
      <c r="A6" s="9">
        <v>4</v>
      </c>
      <c r="B6" s="1">
        <v>29.36</v>
      </c>
      <c r="D6" s="2">
        <f aca="true" t="shared" si="3" ref="D6:D11">D$1*1</f>
        <v>30</v>
      </c>
      <c r="E6" s="35">
        <v>97.15</v>
      </c>
      <c r="F6" s="2">
        <f t="shared" si="0"/>
        <v>102.76</v>
      </c>
      <c r="G6" s="2">
        <f t="shared" si="1"/>
        <v>42.57</v>
      </c>
      <c r="I6" s="7">
        <f t="shared" si="2"/>
        <v>272.48</v>
      </c>
      <c r="J6" s="10">
        <v>4</v>
      </c>
    </row>
    <row r="7" spans="1:10" ht="15">
      <c r="A7" s="9">
        <v>5</v>
      </c>
      <c r="B7" s="1">
        <v>45.98</v>
      </c>
      <c r="D7" s="2">
        <f>D$1*0</f>
        <v>0</v>
      </c>
      <c r="E7" s="35">
        <v>12.76</v>
      </c>
      <c r="F7" s="2">
        <f t="shared" si="0"/>
        <v>160.93</v>
      </c>
      <c r="G7" s="2">
        <f t="shared" si="1"/>
        <v>66.67</v>
      </c>
      <c r="I7" s="7">
        <f t="shared" si="2"/>
        <v>240.36</v>
      </c>
      <c r="J7" s="10">
        <v>5</v>
      </c>
    </row>
    <row r="8" spans="1:10" ht="15">
      <c r="A8" s="9">
        <v>6</v>
      </c>
      <c r="B8" s="1">
        <v>34.05</v>
      </c>
      <c r="D8" s="2">
        <f t="shared" si="3"/>
        <v>30</v>
      </c>
      <c r="E8" s="35">
        <v>155.5</v>
      </c>
      <c r="F8" s="2">
        <f t="shared" si="0"/>
        <v>119.18</v>
      </c>
      <c r="G8" s="2">
        <f t="shared" si="1"/>
        <v>49.37</v>
      </c>
      <c r="I8" s="7">
        <f t="shared" si="2"/>
        <v>354.05</v>
      </c>
      <c r="J8" s="10">
        <v>6</v>
      </c>
    </row>
    <row r="9" spans="1:10" ht="15">
      <c r="A9" s="9">
        <v>7</v>
      </c>
      <c r="B9" s="1">
        <v>63.59</v>
      </c>
      <c r="D9" s="2">
        <f t="shared" si="3"/>
        <v>30</v>
      </c>
      <c r="E9" s="35">
        <v>274.6</v>
      </c>
      <c r="F9" s="2">
        <f t="shared" si="0"/>
        <v>222.57</v>
      </c>
      <c r="G9" s="2">
        <f t="shared" si="1"/>
        <v>92.21</v>
      </c>
      <c r="I9" s="7">
        <f t="shared" si="2"/>
        <v>619.3800000000001</v>
      </c>
      <c r="J9" s="10">
        <v>7</v>
      </c>
    </row>
    <row r="10" spans="1:10" ht="15">
      <c r="A10" s="9">
        <v>8</v>
      </c>
      <c r="B10" s="1">
        <v>28.53</v>
      </c>
      <c r="D10" s="2">
        <f t="shared" si="3"/>
        <v>30</v>
      </c>
      <c r="E10" s="35">
        <v>149.27</v>
      </c>
      <c r="F10" s="2">
        <f t="shared" si="0"/>
        <v>99.86</v>
      </c>
      <c r="G10" s="2">
        <f t="shared" si="1"/>
        <v>41.37</v>
      </c>
      <c r="I10" s="7">
        <f t="shared" si="2"/>
        <v>320.5</v>
      </c>
      <c r="J10" s="10">
        <v>8</v>
      </c>
    </row>
    <row r="11" spans="1:10" ht="15">
      <c r="A11" s="9">
        <v>9</v>
      </c>
      <c r="B11" s="1">
        <v>29.05</v>
      </c>
      <c r="D11" s="2">
        <f t="shared" si="3"/>
        <v>30</v>
      </c>
      <c r="E11" s="35">
        <v>75.42</v>
      </c>
      <c r="F11" s="2">
        <f t="shared" si="0"/>
        <v>101.68</v>
      </c>
      <c r="G11" s="2">
        <f t="shared" si="1"/>
        <v>42.12</v>
      </c>
      <c r="I11" s="7">
        <f t="shared" si="2"/>
        <v>249.22000000000003</v>
      </c>
      <c r="J11" s="10">
        <v>9</v>
      </c>
    </row>
    <row r="12" spans="1:10" ht="15">
      <c r="A12" s="9">
        <v>10</v>
      </c>
      <c r="B12" s="1">
        <v>44.42</v>
      </c>
      <c r="D12" s="2">
        <f>D$1*1</f>
        <v>30</v>
      </c>
      <c r="E12" s="35">
        <v>84.03</v>
      </c>
      <c r="F12" s="2">
        <f t="shared" si="0"/>
        <v>155.47</v>
      </c>
      <c r="G12" s="2">
        <f t="shared" si="1"/>
        <v>64.41</v>
      </c>
      <c r="I12" s="7">
        <f t="shared" si="2"/>
        <v>333.90999999999997</v>
      </c>
      <c r="J12" s="10">
        <v>10</v>
      </c>
    </row>
    <row r="13" spans="1:10" ht="15">
      <c r="A13" s="9">
        <v>11</v>
      </c>
      <c r="B13" s="1">
        <v>58.99</v>
      </c>
      <c r="D13" s="2">
        <v>30</v>
      </c>
      <c r="E13" s="35">
        <v>216.3</v>
      </c>
      <c r="F13" s="2">
        <f t="shared" si="0"/>
        <v>206.47</v>
      </c>
      <c r="G13" s="2">
        <f t="shared" si="1"/>
        <v>85.54</v>
      </c>
      <c r="I13" s="7">
        <f t="shared" si="2"/>
        <v>538.31</v>
      </c>
      <c r="J13" s="10">
        <v>11</v>
      </c>
    </row>
    <row r="14" spans="1:10" ht="15">
      <c r="A14" s="9">
        <v>12</v>
      </c>
      <c r="B14" s="1">
        <v>30.98</v>
      </c>
      <c r="D14" s="2">
        <f>D$1*1</f>
        <v>30</v>
      </c>
      <c r="E14" s="35">
        <v>156.97</v>
      </c>
      <c r="F14" s="2">
        <f t="shared" si="0"/>
        <v>108.43</v>
      </c>
      <c r="G14" s="2">
        <f t="shared" si="1"/>
        <v>44.92</v>
      </c>
      <c r="I14" s="7">
        <f t="shared" si="2"/>
        <v>340.32</v>
      </c>
      <c r="J14" s="10">
        <v>12</v>
      </c>
    </row>
    <row r="15" spans="1:10" ht="15">
      <c r="A15" s="9">
        <v>13</v>
      </c>
      <c r="B15" s="1">
        <v>29.58</v>
      </c>
      <c r="D15" s="2">
        <f>D$1*3</f>
        <v>90</v>
      </c>
      <c r="E15" s="35">
        <v>109.72</v>
      </c>
      <c r="F15" s="2">
        <f t="shared" si="0"/>
        <v>103.53</v>
      </c>
      <c r="G15" s="2">
        <f t="shared" si="1"/>
        <v>42.89</v>
      </c>
      <c r="I15" s="7">
        <f t="shared" si="2"/>
        <v>346.14</v>
      </c>
      <c r="J15" s="10">
        <v>13</v>
      </c>
    </row>
    <row r="16" spans="1:13" ht="15">
      <c r="A16" s="9">
        <v>14</v>
      </c>
      <c r="B16" s="1">
        <v>29.35</v>
      </c>
      <c r="D16" s="2">
        <f>D1*1</f>
        <v>30</v>
      </c>
      <c r="E16" s="33">
        <v>124.71</v>
      </c>
      <c r="F16" s="2">
        <f t="shared" si="0"/>
        <v>102.73</v>
      </c>
      <c r="G16" s="2">
        <f t="shared" si="1"/>
        <v>42.56</v>
      </c>
      <c r="I16" s="7">
        <f t="shared" si="2"/>
        <v>300</v>
      </c>
      <c r="J16" s="10">
        <v>14</v>
      </c>
      <c r="K16" s="2"/>
      <c r="L16" s="2"/>
      <c r="M16" s="2"/>
    </row>
    <row r="17" spans="1:10" ht="15">
      <c r="A17" s="9">
        <v>15</v>
      </c>
      <c r="B17" s="1">
        <v>44.48</v>
      </c>
      <c r="D17" s="2">
        <f>D$1*3</f>
        <v>90</v>
      </c>
      <c r="E17" s="35">
        <v>132.53</v>
      </c>
      <c r="F17" s="2">
        <f t="shared" si="0"/>
        <v>155.68</v>
      </c>
      <c r="G17" s="2">
        <f t="shared" si="1"/>
        <v>64.5</v>
      </c>
      <c r="I17" s="7">
        <f t="shared" si="2"/>
        <v>442.71000000000004</v>
      </c>
      <c r="J17" s="10">
        <v>15</v>
      </c>
    </row>
    <row r="18" spans="1:13" ht="15">
      <c r="A18" s="9">
        <v>16</v>
      </c>
      <c r="B18" s="1">
        <v>60.88</v>
      </c>
      <c r="D18" s="2">
        <f>D$1*3</f>
        <v>90</v>
      </c>
      <c r="E18" s="35">
        <v>163.44</v>
      </c>
      <c r="F18" s="2">
        <f t="shared" si="0"/>
        <v>213.08</v>
      </c>
      <c r="G18" s="2">
        <f t="shared" si="1"/>
        <v>88.28</v>
      </c>
      <c r="I18" s="7">
        <f t="shared" si="2"/>
        <v>554.8</v>
      </c>
      <c r="J18" s="10">
        <v>16</v>
      </c>
      <c r="M18" s="2"/>
    </row>
    <row r="19" spans="1:10" ht="15">
      <c r="A19" s="9">
        <v>17</v>
      </c>
      <c r="B19" s="1">
        <v>29.26</v>
      </c>
      <c r="D19" s="2">
        <f>D$1*1</f>
        <v>30</v>
      </c>
      <c r="E19" s="35">
        <v>110.67</v>
      </c>
      <c r="F19" s="2">
        <f t="shared" si="0"/>
        <v>102.41</v>
      </c>
      <c r="G19" s="2">
        <f t="shared" si="1"/>
        <v>42.43</v>
      </c>
      <c r="I19" s="7">
        <f t="shared" si="2"/>
        <v>285.51</v>
      </c>
      <c r="J19" s="10">
        <v>17</v>
      </c>
    </row>
    <row r="20" spans="1:10" ht="15">
      <c r="A20" s="9">
        <v>18</v>
      </c>
      <c r="B20" s="1">
        <v>28.87</v>
      </c>
      <c r="D20" s="2">
        <f>D$1*1</f>
        <v>30</v>
      </c>
      <c r="E20" s="35">
        <v>39.48</v>
      </c>
      <c r="F20" s="2">
        <f t="shared" si="0"/>
        <v>101.05</v>
      </c>
      <c r="G20" s="2">
        <f t="shared" si="1"/>
        <v>41.86</v>
      </c>
      <c r="I20" s="7">
        <f t="shared" si="2"/>
        <v>212.39</v>
      </c>
      <c r="J20" s="10">
        <v>18</v>
      </c>
    </row>
    <row r="21" spans="1:10" ht="15">
      <c r="A21" s="9">
        <v>19</v>
      </c>
      <c r="B21" s="1">
        <v>28.88</v>
      </c>
      <c r="D21" s="2">
        <f>D$1*2</f>
        <v>60</v>
      </c>
      <c r="E21" s="35">
        <v>76.87</v>
      </c>
      <c r="F21" s="2">
        <f t="shared" si="0"/>
        <v>101.08</v>
      </c>
      <c r="G21" s="2">
        <f t="shared" si="1"/>
        <v>41.88</v>
      </c>
      <c r="I21" s="7">
        <f t="shared" si="2"/>
        <v>279.83</v>
      </c>
      <c r="J21" s="10">
        <v>19</v>
      </c>
    </row>
    <row r="22" spans="1:10" ht="15">
      <c r="A22" s="9">
        <v>20</v>
      </c>
      <c r="B22" s="1">
        <v>48.26</v>
      </c>
      <c r="D22" s="2">
        <f>D$1*2</f>
        <v>60</v>
      </c>
      <c r="E22" s="35">
        <v>109.08</v>
      </c>
      <c r="F22" s="2">
        <f t="shared" si="0"/>
        <v>168.91</v>
      </c>
      <c r="G22" s="2">
        <f t="shared" si="1"/>
        <v>69.98</v>
      </c>
      <c r="I22" s="7">
        <f t="shared" si="2"/>
        <v>407.97</v>
      </c>
      <c r="J22" s="10">
        <v>20</v>
      </c>
    </row>
    <row r="23" spans="1:10" ht="15">
      <c r="A23" s="9">
        <v>21</v>
      </c>
      <c r="B23" s="1">
        <v>28.79</v>
      </c>
      <c r="D23" s="2">
        <f>D$1*4</f>
        <v>120</v>
      </c>
      <c r="E23" s="35">
        <v>160.4</v>
      </c>
      <c r="F23" s="2">
        <f t="shared" si="0"/>
        <v>100.77</v>
      </c>
      <c r="G23" s="2">
        <f t="shared" si="1"/>
        <v>41.75</v>
      </c>
      <c r="I23" s="7">
        <f t="shared" si="2"/>
        <v>422.91999999999996</v>
      </c>
      <c r="J23" s="10">
        <v>21</v>
      </c>
    </row>
    <row r="24" spans="1:10" ht="15">
      <c r="A24" s="9">
        <v>22</v>
      </c>
      <c r="B24" s="1">
        <v>44.33</v>
      </c>
      <c r="D24" s="2">
        <f>D$1*1</f>
        <v>30</v>
      </c>
      <c r="E24" s="39">
        <v>85.07</v>
      </c>
      <c r="F24" s="2">
        <f t="shared" si="0"/>
        <v>155.16</v>
      </c>
      <c r="G24" s="2">
        <f t="shared" si="1"/>
        <v>64.28</v>
      </c>
      <c r="I24" s="7">
        <f t="shared" si="2"/>
        <v>334.51</v>
      </c>
      <c r="J24" s="10">
        <v>22</v>
      </c>
    </row>
    <row r="25" spans="1:10" ht="15">
      <c r="A25" s="9">
        <v>23</v>
      </c>
      <c r="B25" s="1">
        <v>60.72</v>
      </c>
      <c r="D25" s="2">
        <f>D$1*2</f>
        <v>60</v>
      </c>
      <c r="E25" s="35">
        <v>162</v>
      </c>
      <c r="F25" s="2">
        <f t="shared" si="0"/>
        <v>212.52</v>
      </c>
      <c r="G25" s="2">
        <f t="shared" si="1"/>
        <v>88.04</v>
      </c>
      <c r="I25" s="7">
        <f t="shared" si="2"/>
        <v>522.56</v>
      </c>
      <c r="J25" s="10">
        <v>23</v>
      </c>
    </row>
    <row r="26" spans="1:10" ht="15">
      <c r="A26" s="9">
        <v>24</v>
      </c>
      <c r="B26" s="1">
        <v>29.11</v>
      </c>
      <c r="D26" s="2">
        <f>D$1*1</f>
        <v>30</v>
      </c>
      <c r="E26" s="35">
        <v>136.41</v>
      </c>
      <c r="F26" s="2">
        <f t="shared" si="0"/>
        <v>101.89</v>
      </c>
      <c r="G26" s="2">
        <f t="shared" si="1"/>
        <v>42.21</v>
      </c>
      <c r="I26" s="7">
        <f t="shared" si="2"/>
        <v>310.51</v>
      </c>
      <c r="J26" s="10">
        <v>24</v>
      </c>
    </row>
    <row r="27" spans="1:10" ht="15">
      <c r="A27" s="9">
        <v>25</v>
      </c>
      <c r="B27" s="1">
        <v>28.79</v>
      </c>
      <c r="D27" s="2">
        <f>D$1*1</f>
        <v>30</v>
      </c>
      <c r="E27" s="35">
        <v>71.3</v>
      </c>
      <c r="F27" s="2">
        <f t="shared" si="0"/>
        <v>100.77</v>
      </c>
      <c r="G27" s="2">
        <f t="shared" si="1"/>
        <v>41.75</v>
      </c>
      <c r="I27" s="7">
        <f t="shared" si="2"/>
        <v>243.82</v>
      </c>
      <c r="J27" s="10">
        <v>25</v>
      </c>
    </row>
    <row r="28" spans="1:10" ht="15">
      <c r="A28" s="9">
        <v>26</v>
      </c>
      <c r="B28" s="1">
        <v>28.98</v>
      </c>
      <c r="D28" s="2">
        <f>D$1*2</f>
        <v>60</v>
      </c>
      <c r="E28" s="35">
        <v>115.42</v>
      </c>
      <c r="F28" s="2">
        <f t="shared" si="0"/>
        <v>101.43</v>
      </c>
      <c r="G28" s="2">
        <f t="shared" si="1"/>
        <v>42.02</v>
      </c>
      <c r="I28" s="7">
        <f t="shared" si="2"/>
        <v>318.87</v>
      </c>
      <c r="J28" s="10">
        <v>26</v>
      </c>
    </row>
    <row r="29" spans="1:10" ht="15">
      <c r="A29" s="9">
        <v>27</v>
      </c>
      <c r="B29" s="1">
        <v>48.26</v>
      </c>
      <c r="D29" s="2">
        <f>D$1*1</f>
        <v>30</v>
      </c>
      <c r="E29" s="35">
        <v>255.47</v>
      </c>
      <c r="F29" s="2">
        <f t="shared" si="0"/>
        <v>168.91</v>
      </c>
      <c r="G29" s="2">
        <f t="shared" si="1"/>
        <v>69.98</v>
      </c>
      <c r="I29" s="7">
        <f t="shared" si="2"/>
        <v>524.36</v>
      </c>
      <c r="J29" s="10">
        <v>27</v>
      </c>
    </row>
    <row r="30" spans="1:10" ht="15">
      <c r="A30" s="9">
        <v>28</v>
      </c>
      <c r="B30" s="1">
        <v>28.95</v>
      </c>
      <c r="D30" s="2">
        <f>D$1*1</f>
        <v>30</v>
      </c>
      <c r="E30" s="35">
        <v>124.7</v>
      </c>
      <c r="F30" s="2">
        <f t="shared" si="0"/>
        <v>101.33</v>
      </c>
      <c r="G30" s="2">
        <f t="shared" si="1"/>
        <v>41.98</v>
      </c>
      <c r="I30" s="7">
        <f t="shared" si="2"/>
        <v>298.01</v>
      </c>
      <c r="J30" s="10">
        <v>28</v>
      </c>
    </row>
    <row r="31" spans="1:14" ht="15">
      <c r="A31" s="9">
        <v>29</v>
      </c>
      <c r="B31" s="1">
        <v>33.54</v>
      </c>
      <c r="D31" s="2">
        <f>D$1*2</f>
        <v>60</v>
      </c>
      <c r="E31" s="34">
        <v>146.43</v>
      </c>
      <c r="F31" s="2">
        <f t="shared" si="0"/>
        <v>117.39</v>
      </c>
      <c r="G31" s="2">
        <f t="shared" si="1"/>
        <v>48.63</v>
      </c>
      <c r="I31" s="7">
        <f t="shared" si="2"/>
        <v>372.45</v>
      </c>
      <c r="J31" s="10">
        <v>29</v>
      </c>
      <c r="M31" s="36"/>
      <c r="N31" s="37"/>
    </row>
    <row r="32" spans="1:10" ht="15">
      <c r="A32" s="9">
        <v>30</v>
      </c>
      <c r="B32" s="1">
        <v>51.18</v>
      </c>
      <c r="D32" s="2">
        <f>D$1*1</f>
        <v>30</v>
      </c>
      <c r="E32" s="35">
        <v>158.4</v>
      </c>
      <c r="F32" s="2">
        <f t="shared" si="0"/>
        <v>179.13</v>
      </c>
      <c r="G32" s="2">
        <f t="shared" si="1"/>
        <v>74.21</v>
      </c>
      <c r="I32" s="7">
        <f t="shared" si="2"/>
        <v>441.73999999999995</v>
      </c>
      <c r="J32" s="10">
        <v>30</v>
      </c>
    </row>
    <row r="33" spans="1:10" ht="15.75" thickBot="1">
      <c r="A33" s="11">
        <v>31</v>
      </c>
      <c r="B33" s="1">
        <v>42.39</v>
      </c>
      <c r="D33" s="2">
        <f>D$1*2</f>
        <v>60</v>
      </c>
      <c r="E33" s="35">
        <v>145.56</v>
      </c>
      <c r="F33" s="2">
        <f t="shared" si="0"/>
        <v>148.37</v>
      </c>
      <c r="G33" s="2">
        <f t="shared" si="1"/>
        <v>61.47</v>
      </c>
      <c r="H33" s="12"/>
      <c r="I33" s="7">
        <f t="shared" si="2"/>
        <v>415.4</v>
      </c>
      <c r="J33" s="10">
        <v>31</v>
      </c>
    </row>
    <row r="34" spans="2:9" ht="15.75" thickBot="1">
      <c r="B34" s="13"/>
      <c r="E34" s="14"/>
      <c r="F34" s="12"/>
      <c r="G34" s="14"/>
      <c r="H34" s="14"/>
      <c r="I34" s="15">
        <f>SUM(I3:I33)</f>
        <v>11374.770000000004</v>
      </c>
    </row>
    <row r="35" spans="1:10" ht="15">
      <c r="A35" s="16"/>
      <c r="J35" s="17"/>
    </row>
    <row r="36" spans="2:8" ht="15.75" thickBot="1">
      <c r="B36" s="18">
        <f>SUM(B3:B35)</f>
        <v>1232.6700000000003</v>
      </c>
      <c r="C36" s="18" t="s">
        <v>11</v>
      </c>
      <c r="D36" s="19">
        <f>SUM(D3:D33)</f>
        <v>1410</v>
      </c>
      <c r="E36" s="20">
        <f>SUM(E3:E33)</f>
        <v>3862.95</v>
      </c>
      <c r="F36" s="20">
        <f>SUM(F3:F33)</f>
        <v>4314.419999999998</v>
      </c>
      <c r="G36" s="20">
        <f>SUM(G1:G33)</f>
        <v>1787.4</v>
      </c>
      <c r="H36" s="20"/>
    </row>
    <row r="37" spans="4:8" ht="15.75" thickBot="1">
      <c r="D37" s="21" t="s">
        <v>12</v>
      </c>
      <c r="E37" s="21" t="s">
        <v>12</v>
      </c>
      <c r="F37" s="21" t="s">
        <v>12</v>
      </c>
      <c r="G37" s="21" t="s">
        <v>13</v>
      </c>
      <c r="H37" s="22">
        <f>D36+G36+F36+E36</f>
        <v>11374.769999999997</v>
      </c>
    </row>
    <row r="38" ht="15">
      <c r="D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7">
      <selection activeCell="N10" sqref="N10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9.8515625" style="0" customWidth="1"/>
    <col min="5" max="5" width="10.421875" style="2" customWidth="1"/>
    <col min="6" max="6" width="11.8515625" style="2" customWidth="1"/>
    <col min="7" max="7" width="10.28125" style="2" customWidth="1"/>
    <col min="8" max="8" width="12.28125" style="2" customWidth="1"/>
    <col min="9" max="9" width="12.00390625" style="3" customWidth="1"/>
    <col min="10" max="10" width="9.140625" style="4" customWidth="1"/>
    <col min="13" max="13" width="9.8515625" style="0" bestFit="1" customWidth="1"/>
  </cols>
  <sheetData>
    <row r="1" spans="4:9" ht="15">
      <c r="D1" s="38">
        <v>30</v>
      </c>
      <c r="E1" s="25" t="s">
        <v>19</v>
      </c>
      <c r="F1" s="30" t="s">
        <v>17</v>
      </c>
      <c r="G1" s="30" t="s">
        <v>24</v>
      </c>
      <c r="I1" s="3" t="s">
        <v>21</v>
      </c>
    </row>
    <row r="2" spans="1:10" ht="31.5" customHeight="1">
      <c r="A2" s="5" t="s">
        <v>5</v>
      </c>
      <c r="B2" s="6" t="s">
        <v>6</v>
      </c>
      <c r="D2" s="23" t="s">
        <v>20</v>
      </c>
      <c r="E2" s="24" t="s">
        <v>7</v>
      </c>
      <c r="F2" s="24" t="s">
        <v>8</v>
      </c>
      <c r="G2" s="24" t="s">
        <v>9</v>
      </c>
      <c r="I2" s="7" t="s">
        <v>10</v>
      </c>
      <c r="J2" s="8" t="s">
        <v>5</v>
      </c>
    </row>
    <row r="3" spans="1:10" ht="15">
      <c r="A3" s="9">
        <v>1</v>
      </c>
      <c r="B3" s="1">
        <v>46.44</v>
      </c>
      <c r="D3" s="2">
        <f>D$1*1</f>
        <v>30</v>
      </c>
      <c r="E3" s="35">
        <v>70.2</v>
      </c>
      <c r="F3" s="2">
        <f aca="true" t="shared" si="0" ref="F3:F33">+ROUND(B3*3.5,2)</f>
        <v>162.54</v>
      </c>
      <c r="G3" s="2">
        <f aca="true" t="shared" si="1" ref="G3:G33">+ROUND(B3*1.45,2)</f>
        <v>67.34</v>
      </c>
      <c r="I3" s="7">
        <f aca="true" t="shared" si="2" ref="I3:I33">SUM(D3:H3)</f>
        <v>330.08000000000004</v>
      </c>
      <c r="J3" s="10">
        <v>1</v>
      </c>
    </row>
    <row r="4" spans="1:10" ht="15">
      <c r="A4" s="9">
        <v>2</v>
      </c>
      <c r="B4" s="1">
        <v>33.85</v>
      </c>
      <c r="D4" s="2">
        <f>D$1*1</f>
        <v>30</v>
      </c>
      <c r="E4" s="35">
        <v>83.19</v>
      </c>
      <c r="F4" s="2">
        <f t="shared" si="0"/>
        <v>118.48</v>
      </c>
      <c r="G4" s="2">
        <f t="shared" si="1"/>
        <v>49.08</v>
      </c>
      <c r="I4" s="7">
        <f t="shared" si="2"/>
        <v>280.75</v>
      </c>
      <c r="J4" s="10">
        <v>2</v>
      </c>
    </row>
    <row r="5" spans="1:10" ht="15">
      <c r="A5" s="9">
        <v>3</v>
      </c>
      <c r="B5" s="1">
        <v>62.83</v>
      </c>
      <c r="D5" s="2">
        <f>D$1*3</f>
        <v>90</v>
      </c>
      <c r="E5" s="35">
        <v>40.38</v>
      </c>
      <c r="F5" s="2">
        <f t="shared" si="0"/>
        <v>219.91</v>
      </c>
      <c r="G5" s="2">
        <f t="shared" si="1"/>
        <v>91.1</v>
      </c>
      <c r="I5" s="7">
        <f t="shared" si="2"/>
        <v>441.39</v>
      </c>
      <c r="J5" s="10">
        <v>3</v>
      </c>
    </row>
    <row r="6" spans="1:10" ht="15">
      <c r="A6" s="9">
        <v>4</v>
      </c>
      <c r="B6" s="1">
        <v>29.36</v>
      </c>
      <c r="D6" s="2">
        <f aca="true" t="shared" si="3" ref="D6:D11">D$1*1</f>
        <v>30</v>
      </c>
      <c r="E6" s="35">
        <v>85.23</v>
      </c>
      <c r="F6" s="2">
        <f t="shared" si="0"/>
        <v>102.76</v>
      </c>
      <c r="G6" s="2">
        <f t="shared" si="1"/>
        <v>42.57</v>
      </c>
      <c r="I6" s="7">
        <f t="shared" si="2"/>
        <v>260.56</v>
      </c>
      <c r="J6" s="10">
        <v>4</v>
      </c>
    </row>
    <row r="7" spans="1:10" ht="15">
      <c r="A7" s="9">
        <v>5</v>
      </c>
      <c r="B7" s="1">
        <v>45.98</v>
      </c>
      <c r="D7" s="2">
        <f>D$1*0</f>
        <v>0</v>
      </c>
      <c r="E7" s="35">
        <v>11.8</v>
      </c>
      <c r="F7" s="2">
        <f t="shared" si="0"/>
        <v>160.93</v>
      </c>
      <c r="G7" s="2">
        <f t="shared" si="1"/>
        <v>66.67</v>
      </c>
      <c r="I7" s="7">
        <f t="shared" si="2"/>
        <v>239.40000000000003</v>
      </c>
      <c r="J7" s="10">
        <v>5</v>
      </c>
    </row>
    <row r="8" spans="1:10" ht="15">
      <c r="A8" s="9">
        <v>6</v>
      </c>
      <c r="B8" s="1">
        <v>34.05</v>
      </c>
      <c r="D8" s="2">
        <f t="shared" si="3"/>
        <v>30</v>
      </c>
      <c r="E8" s="35">
        <v>140.38</v>
      </c>
      <c r="F8" s="2">
        <f t="shared" si="0"/>
        <v>119.18</v>
      </c>
      <c r="G8" s="2">
        <f t="shared" si="1"/>
        <v>49.37</v>
      </c>
      <c r="I8" s="7">
        <f t="shared" si="2"/>
        <v>338.93</v>
      </c>
      <c r="J8" s="10">
        <v>6</v>
      </c>
    </row>
    <row r="9" spans="1:10" ht="15">
      <c r="A9" s="9">
        <v>7</v>
      </c>
      <c r="B9" s="1">
        <v>63.59</v>
      </c>
      <c r="D9" s="2">
        <f t="shared" si="3"/>
        <v>30</v>
      </c>
      <c r="E9" s="35">
        <v>239.85</v>
      </c>
      <c r="F9" s="2">
        <f t="shared" si="0"/>
        <v>222.57</v>
      </c>
      <c r="G9" s="2">
        <f t="shared" si="1"/>
        <v>92.21</v>
      </c>
      <c r="I9" s="7">
        <f t="shared" si="2"/>
        <v>584.63</v>
      </c>
      <c r="J9" s="10">
        <v>7</v>
      </c>
    </row>
    <row r="10" spans="1:10" ht="15">
      <c r="A10" s="9">
        <v>8</v>
      </c>
      <c r="B10" s="1">
        <v>28.53</v>
      </c>
      <c r="D10" s="2">
        <f t="shared" si="3"/>
        <v>30</v>
      </c>
      <c r="E10" s="35">
        <v>129.29</v>
      </c>
      <c r="F10" s="2">
        <f t="shared" si="0"/>
        <v>99.86</v>
      </c>
      <c r="G10" s="2">
        <f t="shared" si="1"/>
        <v>41.37</v>
      </c>
      <c r="I10" s="7">
        <f t="shared" si="2"/>
        <v>300.52</v>
      </c>
      <c r="J10" s="10">
        <v>8</v>
      </c>
    </row>
    <row r="11" spans="1:10" ht="15">
      <c r="A11" s="9">
        <v>9</v>
      </c>
      <c r="B11" s="1">
        <v>29.05</v>
      </c>
      <c r="D11" s="2">
        <f t="shared" si="3"/>
        <v>30</v>
      </c>
      <c r="E11" s="35">
        <v>68.16</v>
      </c>
      <c r="F11" s="2">
        <f t="shared" si="0"/>
        <v>101.68</v>
      </c>
      <c r="G11" s="2">
        <f t="shared" si="1"/>
        <v>42.12</v>
      </c>
      <c r="I11" s="7">
        <f t="shared" si="2"/>
        <v>241.96</v>
      </c>
      <c r="J11" s="10">
        <v>9</v>
      </c>
    </row>
    <row r="12" spans="1:10" ht="15">
      <c r="A12" s="9">
        <v>10</v>
      </c>
      <c r="B12" s="1">
        <v>44.42</v>
      </c>
      <c r="D12" s="2">
        <f>D$1*1</f>
        <v>30</v>
      </c>
      <c r="E12" s="35">
        <v>74.97</v>
      </c>
      <c r="F12" s="2">
        <f t="shared" si="0"/>
        <v>155.47</v>
      </c>
      <c r="G12" s="2">
        <f t="shared" si="1"/>
        <v>64.41</v>
      </c>
      <c r="I12" s="7">
        <f t="shared" si="2"/>
        <v>324.85</v>
      </c>
      <c r="J12" s="10">
        <v>10</v>
      </c>
    </row>
    <row r="13" spans="1:10" ht="15">
      <c r="A13" s="9">
        <v>11</v>
      </c>
      <c r="B13" s="1">
        <v>58.99</v>
      </c>
      <c r="D13" s="2">
        <f>D$1*2</f>
        <v>60</v>
      </c>
      <c r="E13" s="35">
        <v>179.7</v>
      </c>
      <c r="F13" s="2">
        <f t="shared" si="0"/>
        <v>206.47</v>
      </c>
      <c r="G13" s="2">
        <f t="shared" si="1"/>
        <v>85.54</v>
      </c>
      <c r="I13" s="7">
        <f t="shared" si="2"/>
        <v>531.7099999999999</v>
      </c>
      <c r="J13" s="10">
        <v>11</v>
      </c>
    </row>
    <row r="14" spans="1:10" ht="15">
      <c r="A14" s="9">
        <v>12</v>
      </c>
      <c r="B14" s="1">
        <v>30.98</v>
      </c>
      <c r="D14" s="2">
        <f>D$1*1</f>
        <v>30</v>
      </c>
      <c r="E14" s="35">
        <v>124.64</v>
      </c>
      <c r="F14" s="2">
        <f t="shared" si="0"/>
        <v>108.43</v>
      </c>
      <c r="G14" s="2">
        <f t="shared" si="1"/>
        <v>44.92</v>
      </c>
      <c r="I14" s="7">
        <f t="shared" si="2"/>
        <v>307.99</v>
      </c>
      <c r="J14" s="10">
        <v>12</v>
      </c>
    </row>
    <row r="15" spans="1:10" ht="15">
      <c r="A15" s="9">
        <v>13</v>
      </c>
      <c r="B15" s="1">
        <v>29.58</v>
      </c>
      <c r="D15" s="2">
        <f>D$1*3</f>
        <v>90</v>
      </c>
      <c r="E15" s="35">
        <v>88.85</v>
      </c>
      <c r="F15" s="2">
        <f t="shared" si="0"/>
        <v>103.53</v>
      </c>
      <c r="G15" s="2">
        <f t="shared" si="1"/>
        <v>42.89</v>
      </c>
      <c r="I15" s="7">
        <f t="shared" si="2"/>
        <v>325.27</v>
      </c>
      <c r="J15" s="10">
        <v>13</v>
      </c>
    </row>
    <row r="16" spans="1:13" ht="15">
      <c r="A16" s="9">
        <v>14</v>
      </c>
      <c r="B16" s="1">
        <v>29.35</v>
      </c>
      <c r="D16" s="2">
        <f>D1*1</f>
        <v>30</v>
      </c>
      <c r="E16" s="33">
        <f>91.18+53.53</f>
        <v>144.71</v>
      </c>
      <c r="F16" s="2">
        <f t="shared" si="0"/>
        <v>102.73</v>
      </c>
      <c r="G16" s="2">
        <f t="shared" si="1"/>
        <v>42.56</v>
      </c>
      <c r="I16" s="7">
        <f t="shared" si="2"/>
        <v>320</v>
      </c>
      <c r="J16" s="10">
        <v>14</v>
      </c>
      <c r="K16" s="2"/>
      <c r="L16" s="2"/>
      <c r="M16" s="2"/>
    </row>
    <row r="17" spans="1:10" ht="15">
      <c r="A17" s="9">
        <v>15</v>
      </c>
      <c r="B17" s="1">
        <v>44.48</v>
      </c>
      <c r="D17" s="2">
        <f>D$1*3</f>
        <v>90</v>
      </c>
      <c r="E17" s="35">
        <v>108.96</v>
      </c>
      <c r="F17" s="2">
        <f t="shared" si="0"/>
        <v>155.68</v>
      </c>
      <c r="G17" s="2">
        <f t="shared" si="1"/>
        <v>64.5</v>
      </c>
      <c r="I17" s="7">
        <f t="shared" si="2"/>
        <v>419.14</v>
      </c>
      <c r="J17" s="10">
        <v>15</v>
      </c>
    </row>
    <row r="18" spans="1:13" ht="15">
      <c r="A18" s="9">
        <v>16</v>
      </c>
      <c r="B18" s="1">
        <v>60.88</v>
      </c>
      <c r="D18" s="2">
        <f>D$1*3</f>
        <v>90</v>
      </c>
      <c r="E18" s="35">
        <v>145.01</v>
      </c>
      <c r="F18" s="2">
        <f t="shared" si="0"/>
        <v>213.08</v>
      </c>
      <c r="G18" s="2">
        <f t="shared" si="1"/>
        <v>88.28</v>
      </c>
      <c r="I18" s="7">
        <f t="shared" si="2"/>
        <v>536.37</v>
      </c>
      <c r="J18" s="10">
        <v>16</v>
      </c>
      <c r="M18" s="2"/>
    </row>
    <row r="19" spans="1:10" ht="15">
      <c r="A19" s="9">
        <v>17</v>
      </c>
      <c r="B19" s="1">
        <v>29.26</v>
      </c>
      <c r="D19" s="2">
        <f>D$1*1</f>
        <v>30</v>
      </c>
      <c r="E19" s="35">
        <v>101.39</v>
      </c>
      <c r="F19" s="2">
        <f t="shared" si="0"/>
        <v>102.41</v>
      </c>
      <c r="G19" s="2">
        <f t="shared" si="1"/>
        <v>42.43</v>
      </c>
      <c r="I19" s="7">
        <f t="shared" si="2"/>
        <v>276.22999999999996</v>
      </c>
      <c r="J19" s="10">
        <v>17</v>
      </c>
    </row>
    <row r="20" spans="1:10" ht="15">
      <c r="A20" s="9">
        <v>18</v>
      </c>
      <c r="B20" s="1">
        <v>28.87</v>
      </c>
      <c r="D20" s="2">
        <f>D$1*1</f>
        <v>30</v>
      </c>
      <c r="E20" s="35">
        <v>33.25</v>
      </c>
      <c r="F20" s="2">
        <f t="shared" si="0"/>
        <v>101.05</v>
      </c>
      <c r="G20" s="2">
        <f t="shared" si="1"/>
        <v>41.86</v>
      </c>
      <c r="I20" s="7">
        <f t="shared" si="2"/>
        <v>206.16000000000003</v>
      </c>
      <c r="J20" s="10">
        <v>18</v>
      </c>
    </row>
    <row r="21" spans="1:10" ht="15">
      <c r="A21" s="9">
        <v>19</v>
      </c>
      <c r="B21" s="1">
        <v>28.88</v>
      </c>
      <c r="D21" s="2">
        <f>D$1*2</f>
        <v>60</v>
      </c>
      <c r="E21" s="35">
        <v>69.57</v>
      </c>
      <c r="F21" s="2">
        <f t="shared" si="0"/>
        <v>101.08</v>
      </c>
      <c r="G21" s="2">
        <f t="shared" si="1"/>
        <v>41.88</v>
      </c>
      <c r="I21" s="7">
        <f t="shared" si="2"/>
        <v>272.53</v>
      </c>
      <c r="J21" s="10">
        <v>19</v>
      </c>
    </row>
    <row r="22" spans="1:10" ht="15">
      <c r="A22" s="9">
        <v>20</v>
      </c>
      <c r="B22" s="1">
        <v>48.26</v>
      </c>
      <c r="D22" s="2">
        <f>D$1*2</f>
        <v>60</v>
      </c>
      <c r="E22" s="35">
        <v>92.73</v>
      </c>
      <c r="F22" s="2">
        <f t="shared" si="0"/>
        <v>168.91</v>
      </c>
      <c r="G22" s="2">
        <f t="shared" si="1"/>
        <v>69.98</v>
      </c>
      <c r="I22" s="7">
        <f t="shared" si="2"/>
        <v>391.62</v>
      </c>
      <c r="J22" s="10">
        <v>20</v>
      </c>
    </row>
    <row r="23" spans="1:10" ht="15">
      <c r="A23" s="9">
        <v>21</v>
      </c>
      <c r="B23" s="1">
        <v>28.79</v>
      </c>
      <c r="D23" s="2">
        <f>D$1*4</f>
        <v>120</v>
      </c>
      <c r="E23" s="35">
        <v>143.63</v>
      </c>
      <c r="F23" s="2">
        <f t="shared" si="0"/>
        <v>100.77</v>
      </c>
      <c r="G23" s="2">
        <f t="shared" si="1"/>
        <v>41.75</v>
      </c>
      <c r="I23" s="7">
        <f t="shared" si="2"/>
        <v>406.15</v>
      </c>
      <c r="J23" s="10">
        <v>21</v>
      </c>
    </row>
    <row r="24" spans="1:10" ht="15">
      <c r="A24" s="9">
        <v>22</v>
      </c>
      <c r="B24" s="1">
        <v>44.33</v>
      </c>
      <c r="D24" s="2">
        <f>D$1*1</f>
        <v>30</v>
      </c>
      <c r="E24" s="39">
        <v>64.87</v>
      </c>
      <c r="F24" s="2">
        <f t="shared" si="0"/>
        <v>155.16</v>
      </c>
      <c r="G24" s="2">
        <f t="shared" si="1"/>
        <v>64.28</v>
      </c>
      <c r="I24" s="7">
        <f t="shared" si="2"/>
        <v>314.31</v>
      </c>
      <c r="J24" s="10">
        <v>22</v>
      </c>
    </row>
    <row r="25" spans="1:10" ht="15">
      <c r="A25" s="9">
        <v>23</v>
      </c>
      <c r="B25" s="1">
        <v>60.72</v>
      </c>
      <c r="D25" s="2">
        <f>D$1*2</f>
        <v>60</v>
      </c>
      <c r="E25" s="35">
        <v>144.12</v>
      </c>
      <c r="F25" s="2">
        <f t="shared" si="0"/>
        <v>212.52</v>
      </c>
      <c r="G25" s="2">
        <f t="shared" si="1"/>
        <v>88.04</v>
      </c>
      <c r="I25" s="7">
        <f t="shared" si="2"/>
        <v>504.68</v>
      </c>
      <c r="J25" s="10">
        <v>23</v>
      </c>
    </row>
    <row r="26" spans="1:10" ht="15">
      <c r="A26" s="9">
        <v>24</v>
      </c>
      <c r="B26" s="1">
        <v>29.11</v>
      </c>
      <c r="D26" s="2">
        <f>D$1*1</f>
        <v>30</v>
      </c>
      <c r="E26" s="35">
        <v>120.33</v>
      </c>
      <c r="F26" s="2">
        <f t="shared" si="0"/>
        <v>101.89</v>
      </c>
      <c r="G26" s="2">
        <f t="shared" si="1"/>
        <v>42.21</v>
      </c>
      <c r="I26" s="7">
        <f t="shared" si="2"/>
        <v>294.42999999999995</v>
      </c>
      <c r="J26" s="10">
        <v>24</v>
      </c>
    </row>
    <row r="27" spans="1:10" ht="15">
      <c r="A27" s="9">
        <v>25</v>
      </c>
      <c r="B27" s="1">
        <v>28.79</v>
      </c>
      <c r="D27" s="2">
        <f>D$1*1</f>
        <v>30</v>
      </c>
      <c r="E27" s="35">
        <v>62.13</v>
      </c>
      <c r="F27" s="2">
        <f t="shared" si="0"/>
        <v>100.77</v>
      </c>
      <c r="G27" s="2">
        <f t="shared" si="1"/>
        <v>41.75</v>
      </c>
      <c r="I27" s="7">
        <f t="shared" si="2"/>
        <v>234.64999999999998</v>
      </c>
      <c r="J27" s="10">
        <v>25</v>
      </c>
    </row>
    <row r="28" spans="1:10" ht="15">
      <c r="A28" s="9">
        <v>26</v>
      </c>
      <c r="B28" s="1">
        <v>28.98</v>
      </c>
      <c r="D28" s="2">
        <f>D$1*2</f>
        <v>60</v>
      </c>
      <c r="E28" s="35">
        <v>92.88</v>
      </c>
      <c r="F28" s="2">
        <f t="shared" si="0"/>
        <v>101.43</v>
      </c>
      <c r="G28" s="2">
        <f t="shared" si="1"/>
        <v>42.02</v>
      </c>
      <c r="I28" s="7">
        <f t="shared" si="2"/>
        <v>296.33</v>
      </c>
      <c r="J28" s="10">
        <v>26</v>
      </c>
    </row>
    <row r="29" spans="1:10" ht="15">
      <c r="A29" s="9">
        <v>27</v>
      </c>
      <c r="B29" s="1">
        <v>48.26</v>
      </c>
      <c r="D29" s="2">
        <f>D$1*1</f>
        <v>30</v>
      </c>
      <c r="E29" s="35">
        <v>233.43</v>
      </c>
      <c r="F29" s="2">
        <f t="shared" si="0"/>
        <v>168.91</v>
      </c>
      <c r="G29" s="2">
        <f t="shared" si="1"/>
        <v>69.98</v>
      </c>
      <c r="I29" s="7">
        <f t="shared" si="2"/>
        <v>502.32000000000005</v>
      </c>
      <c r="J29" s="10">
        <v>27</v>
      </c>
    </row>
    <row r="30" spans="1:10" ht="15">
      <c r="A30" s="9">
        <v>28</v>
      </c>
      <c r="B30" s="1">
        <v>28.95</v>
      </c>
      <c r="D30" s="2">
        <f>D$1*1</f>
        <v>30</v>
      </c>
      <c r="E30" s="35">
        <v>109.46</v>
      </c>
      <c r="F30" s="2">
        <f t="shared" si="0"/>
        <v>101.33</v>
      </c>
      <c r="G30" s="2">
        <f t="shared" si="1"/>
        <v>41.98</v>
      </c>
      <c r="I30" s="7">
        <f t="shared" si="2"/>
        <v>282.77</v>
      </c>
      <c r="J30" s="10">
        <v>28</v>
      </c>
    </row>
    <row r="31" spans="1:14" ht="15">
      <c r="A31" s="9">
        <v>29</v>
      </c>
      <c r="B31" s="1">
        <v>33.54</v>
      </c>
      <c r="D31" s="2">
        <f>D$1*2</f>
        <v>60</v>
      </c>
      <c r="E31" s="34">
        <f>127.03+1.95-30</f>
        <v>98.97999999999999</v>
      </c>
      <c r="F31" s="2">
        <f t="shared" si="0"/>
        <v>117.39</v>
      </c>
      <c r="G31" s="2">
        <f t="shared" si="1"/>
        <v>48.63</v>
      </c>
      <c r="I31" s="7">
        <f t="shared" si="2"/>
        <v>325</v>
      </c>
      <c r="J31" s="10">
        <v>29</v>
      </c>
      <c r="M31" s="36"/>
      <c r="N31" s="37"/>
    </row>
    <row r="32" spans="1:10" ht="15">
      <c r="A32" s="9">
        <v>30</v>
      </c>
      <c r="B32" s="1">
        <v>51.18</v>
      </c>
      <c r="D32" s="2">
        <f>D$1*1</f>
        <v>30</v>
      </c>
      <c r="E32" s="35">
        <v>136.59</v>
      </c>
      <c r="F32" s="2">
        <f t="shared" si="0"/>
        <v>179.13</v>
      </c>
      <c r="G32" s="2">
        <f t="shared" si="1"/>
        <v>74.21</v>
      </c>
      <c r="I32" s="7">
        <f t="shared" si="2"/>
        <v>419.93</v>
      </c>
      <c r="J32" s="10">
        <v>30</v>
      </c>
    </row>
    <row r="33" spans="1:10" ht="15.75" thickBot="1">
      <c r="A33" s="11">
        <v>31</v>
      </c>
      <c r="B33" s="1">
        <v>42.39</v>
      </c>
      <c r="D33" s="2">
        <f>D$1*2</f>
        <v>60</v>
      </c>
      <c r="E33" s="35">
        <v>138.28</v>
      </c>
      <c r="F33" s="2">
        <f t="shared" si="0"/>
        <v>148.37</v>
      </c>
      <c r="G33" s="2">
        <f t="shared" si="1"/>
        <v>61.47</v>
      </c>
      <c r="H33" s="12"/>
      <c r="I33" s="7">
        <f t="shared" si="2"/>
        <v>408.12</v>
      </c>
      <c r="J33" s="10">
        <v>31</v>
      </c>
    </row>
    <row r="34" spans="2:9" ht="15.75" thickBot="1">
      <c r="B34" s="13"/>
      <c r="E34" s="14"/>
      <c r="F34" s="12"/>
      <c r="G34" s="14"/>
      <c r="H34" s="14"/>
      <c r="I34" s="15">
        <f>SUM(I3:I33)</f>
        <v>10918.78</v>
      </c>
    </row>
    <row r="35" spans="1:10" ht="15">
      <c r="A35" s="16"/>
      <c r="J35" s="17"/>
    </row>
    <row r="36" spans="2:8" ht="15.75" thickBot="1">
      <c r="B36" s="18">
        <f>SUM(B3:B35)</f>
        <v>1232.6700000000003</v>
      </c>
      <c r="C36" s="18" t="s">
        <v>11</v>
      </c>
      <c r="D36" s="19">
        <f>SUM(D3:D33)</f>
        <v>1440</v>
      </c>
      <c r="E36" s="20">
        <f>SUM(E3:E33)</f>
        <v>3376.96</v>
      </c>
      <c r="F36" s="20">
        <f>SUM(F3:F33)</f>
        <v>4314.419999999998</v>
      </c>
      <c r="G36" s="20">
        <f>SUM(G1:G33)</f>
        <v>1787.4</v>
      </c>
      <c r="H36" s="20"/>
    </row>
    <row r="37" spans="4:8" ht="15.75" thickBot="1">
      <c r="D37" s="21" t="s">
        <v>12</v>
      </c>
      <c r="E37" s="21" t="s">
        <v>12</v>
      </c>
      <c r="F37" s="21" t="s">
        <v>12</v>
      </c>
      <c r="G37" s="21" t="s">
        <v>13</v>
      </c>
      <c r="H37" s="22">
        <f>D36+G36+F36+E36</f>
        <v>10918.779999999999</v>
      </c>
    </row>
    <row r="38" ht="15">
      <c r="D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K30" sqref="K30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9.8515625" style="0" customWidth="1"/>
    <col min="5" max="5" width="10.421875" style="2" customWidth="1"/>
    <col min="6" max="6" width="11.8515625" style="2" customWidth="1"/>
    <col min="7" max="7" width="10.28125" style="2" customWidth="1"/>
    <col min="8" max="8" width="12.28125" style="2" customWidth="1"/>
    <col min="9" max="9" width="12.00390625" style="3" customWidth="1"/>
    <col min="10" max="10" width="9.140625" style="4" customWidth="1"/>
    <col min="13" max="13" width="9.8515625" style="0" bestFit="1" customWidth="1"/>
  </cols>
  <sheetData>
    <row r="1" spans="4:9" ht="15">
      <c r="D1" s="38">
        <v>30</v>
      </c>
      <c r="E1" s="25" t="s">
        <v>19</v>
      </c>
      <c r="F1" s="30" t="s">
        <v>17</v>
      </c>
      <c r="G1" s="30" t="s">
        <v>24</v>
      </c>
      <c r="I1" s="3" t="s">
        <v>21</v>
      </c>
    </row>
    <row r="2" spans="1:10" ht="31.5" customHeight="1">
      <c r="A2" s="5" t="s">
        <v>5</v>
      </c>
      <c r="B2" s="6" t="s">
        <v>6</v>
      </c>
      <c r="D2" s="23" t="s">
        <v>20</v>
      </c>
      <c r="E2" s="24" t="s">
        <v>7</v>
      </c>
      <c r="F2" s="24" t="s">
        <v>8</v>
      </c>
      <c r="G2" s="24" t="s">
        <v>9</v>
      </c>
      <c r="I2" s="7" t="s">
        <v>10</v>
      </c>
      <c r="J2" s="8" t="s">
        <v>5</v>
      </c>
    </row>
    <row r="3" spans="1:10" ht="15">
      <c r="A3" s="9">
        <v>1</v>
      </c>
      <c r="B3" s="1">
        <v>46.44</v>
      </c>
      <c r="D3" s="2">
        <f>D$1*1</f>
        <v>30</v>
      </c>
      <c r="E3" s="35">
        <v>70.2</v>
      </c>
      <c r="F3" s="2">
        <f aca="true" t="shared" si="0" ref="F3:F33">+ROUND(B3*3.5,2)</f>
        <v>162.54</v>
      </c>
      <c r="G3" s="2">
        <f aca="true" t="shared" si="1" ref="G3:G33">+ROUND(B3*1.45,2)</f>
        <v>67.34</v>
      </c>
      <c r="I3" s="7">
        <f aca="true" t="shared" si="2" ref="I3:I33">SUM(D3:H3)</f>
        <v>330.08000000000004</v>
      </c>
      <c r="J3" s="10">
        <v>1</v>
      </c>
    </row>
    <row r="4" spans="1:10" ht="15">
      <c r="A4" s="9">
        <v>2</v>
      </c>
      <c r="B4" s="1">
        <v>33.85</v>
      </c>
      <c r="D4" s="2">
        <f>D$1*1</f>
        <v>30</v>
      </c>
      <c r="E4" s="35">
        <v>83.19</v>
      </c>
      <c r="F4" s="2">
        <f t="shared" si="0"/>
        <v>118.48</v>
      </c>
      <c r="G4" s="2">
        <f t="shared" si="1"/>
        <v>49.08</v>
      </c>
      <c r="I4" s="7">
        <f t="shared" si="2"/>
        <v>280.75</v>
      </c>
      <c r="J4" s="10">
        <v>2</v>
      </c>
    </row>
    <row r="5" spans="1:10" ht="15">
      <c r="A5" s="9">
        <v>3</v>
      </c>
      <c r="B5" s="1">
        <v>62.83</v>
      </c>
      <c r="D5" s="2">
        <f>D$1*3</f>
        <v>90</v>
      </c>
      <c r="E5" s="35">
        <v>40.38</v>
      </c>
      <c r="F5" s="2">
        <f t="shared" si="0"/>
        <v>219.91</v>
      </c>
      <c r="G5" s="2">
        <f t="shared" si="1"/>
        <v>91.1</v>
      </c>
      <c r="I5" s="7">
        <f t="shared" si="2"/>
        <v>441.39</v>
      </c>
      <c r="J5" s="10">
        <v>3</v>
      </c>
    </row>
    <row r="6" spans="1:10" ht="15">
      <c r="A6" s="9">
        <v>4</v>
      </c>
      <c r="B6" s="1">
        <v>29.36</v>
      </c>
      <c r="D6" s="2">
        <f aca="true" t="shared" si="3" ref="D6:D11">D$1*1</f>
        <v>30</v>
      </c>
      <c r="E6" s="35">
        <v>85.23</v>
      </c>
      <c r="F6" s="2">
        <f t="shared" si="0"/>
        <v>102.76</v>
      </c>
      <c r="G6" s="2">
        <f t="shared" si="1"/>
        <v>42.57</v>
      </c>
      <c r="I6" s="7">
        <f t="shared" si="2"/>
        <v>260.56</v>
      </c>
      <c r="J6" s="10">
        <v>4</v>
      </c>
    </row>
    <row r="7" spans="1:10" ht="15">
      <c r="A7" s="9">
        <v>5</v>
      </c>
      <c r="B7" s="1">
        <v>45.98</v>
      </c>
      <c r="D7" s="2">
        <f>D$1*0</f>
        <v>0</v>
      </c>
      <c r="E7" s="35">
        <v>11.8</v>
      </c>
      <c r="F7" s="2">
        <f t="shared" si="0"/>
        <v>160.93</v>
      </c>
      <c r="G7" s="2">
        <f t="shared" si="1"/>
        <v>66.67</v>
      </c>
      <c r="I7" s="7">
        <f t="shared" si="2"/>
        <v>239.40000000000003</v>
      </c>
      <c r="J7" s="10">
        <v>5</v>
      </c>
    </row>
    <row r="8" spans="1:10" ht="15">
      <c r="A8" s="9">
        <v>6</v>
      </c>
      <c r="B8" s="1">
        <v>34.05</v>
      </c>
      <c r="D8" s="2">
        <f t="shared" si="3"/>
        <v>30</v>
      </c>
      <c r="E8" s="35">
        <v>140.38</v>
      </c>
      <c r="F8" s="2">
        <f t="shared" si="0"/>
        <v>119.18</v>
      </c>
      <c r="G8" s="2">
        <f t="shared" si="1"/>
        <v>49.37</v>
      </c>
      <c r="I8" s="7">
        <f t="shared" si="2"/>
        <v>338.93</v>
      </c>
      <c r="J8" s="10">
        <v>6</v>
      </c>
    </row>
    <row r="9" spans="1:10" ht="15">
      <c r="A9" s="9">
        <v>7</v>
      </c>
      <c r="B9" s="1">
        <v>63.59</v>
      </c>
      <c r="D9" s="2">
        <f t="shared" si="3"/>
        <v>30</v>
      </c>
      <c r="E9" s="35">
        <v>239.85</v>
      </c>
      <c r="F9" s="2">
        <f t="shared" si="0"/>
        <v>222.57</v>
      </c>
      <c r="G9" s="2">
        <f t="shared" si="1"/>
        <v>92.21</v>
      </c>
      <c r="I9" s="7">
        <f t="shared" si="2"/>
        <v>584.63</v>
      </c>
      <c r="J9" s="10">
        <v>7</v>
      </c>
    </row>
    <row r="10" spans="1:10" ht="15">
      <c r="A10" s="9">
        <v>8</v>
      </c>
      <c r="B10" s="1">
        <v>28.53</v>
      </c>
      <c r="D10" s="2">
        <f t="shared" si="3"/>
        <v>30</v>
      </c>
      <c r="E10" s="35">
        <v>129.29</v>
      </c>
      <c r="F10" s="2">
        <f t="shared" si="0"/>
        <v>99.86</v>
      </c>
      <c r="G10" s="2">
        <f t="shared" si="1"/>
        <v>41.37</v>
      </c>
      <c r="I10" s="7">
        <f t="shared" si="2"/>
        <v>300.52</v>
      </c>
      <c r="J10" s="10">
        <v>8</v>
      </c>
    </row>
    <row r="11" spans="1:10" ht="15">
      <c r="A11" s="9">
        <v>9</v>
      </c>
      <c r="B11" s="1">
        <v>29.05</v>
      </c>
      <c r="D11" s="2">
        <f t="shared" si="3"/>
        <v>30</v>
      </c>
      <c r="E11" s="35">
        <v>68.16</v>
      </c>
      <c r="F11" s="2">
        <f t="shared" si="0"/>
        <v>101.68</v>
      </c>
      <c r="G11" s="2">
        <f t="shared" si="1"/>
        <v>42.12</v>
      </c>
      <c r="I11" s="7">
        <f t="shared" si="2"/>
        <v>241.96</v>
      </c>
      <c r="J11" s="10">
        <v>9</v>
      </c>
    </row>
    <row r="12" spans="1:10" ht="15">
      <c r="A12" s="9">
        <v>10</v>
      </c>
      <c r="B12" s="1">
        <v>44.42</v>
      </c>
      <c r="D12" s="2">
        <f>D$1*1</f>
        <v>30</v>
      </c>
      <c r="E12" s="35">
        <v>74.97</v>
      </c>
      <c r="F12" s="2">
        <f t="shared" si="0"/>
        <v>155.47</v>
      </c>
      <c r="G12" s="2">
        <f t="shared" si="1"/>
        <v>64.41</v>
      </c>
      <c r="I12" s="7">
        <f t="shared" si="2"/>
        <v>324.85</v>
      </c>
      <c r="J12" s="10">
        <v>10</v>
      </c>
    </row>
    <row r="13" spans="1:10" ht="15">
      <c r="A13" s="9">
        <v>11</v>
      </c>
      <c r="B13" s="1">
        <v>58.99</v>
      </c>
      <c r="D13" s="2">
        <f>D$1*2</f>
        <v>60</v>
      </c>
      <c r="E13" s="35">
        <v>179.7</v>
      </c>
      <c r="F13" s="2">
        <f t="shared" si="0"/>
        <v>206.47</v>
      </c>
      <c r="G13" s="2">
        <f t="shared" si="1"/>
        <v>85.54</v>
      </c>
      <c r="I13" s="7">
        <f t="shared" si="2"/>
        <v>531.7099999999999</v>
      </c>
      <c r="J13" s="10">
        <v>11</v>
      </c>
    </row>
    <row r="14" spans="1:10" ht="15">
      <c r="A14" s="9">
        <v>12</v>
      </c>
      <c r="B14" s="1">
        <v>30.98</v>
      </c>
      <c r="D14" s="2">
        <f>D$1*3</f>
        <v>90</v>
      </c>
      <c r="E14" s="35">
        <v>124.64</v>
      </c>
      <c r="F14" s="2">
        <f t="shared" si="0"/>
        <v>108.43</v>
      </c>
      <c r="G14" s="2">
        <f t="shared" si="1"/>
        <v>44.92</v>
      </c>
      <c r="I14" s="7">
        <f t="shared" si="2"/>
        <v>367.99</v>
      </c>
      <c r="J14" s="10">
        <v>12</v>
      </c>
    </row>
    <row r="15" spans="1:10" ht="15">
      <c r="A15" s="9">
        <v>13</v>
      </c>
      <c r="B15" s="1">
        <v>29.58</v>
      </c>
      <c r="D15" s="2">
        <f>D$1*3</f>
        <v>90</v>
      </c>
      <c r="E15" s="35">
        <v>88.85</v>
      </c>
      <c r="F15" s="2">
        <f t="shared" si="0"/>
        <v>103.53</v>
      </c>
      <c r="G15" s="2">
        <f t="shared" si="1"/>
        <v>42.89</v>
      </c>
      <c r="I15" s="7">
        <f t="shared" si="2"/>
        <v>325.27</v>
      </c>
      <c r="J15" s="10">
        <v>13</v>
      </c>
    </row>
    <row r="16" spans="1:13" ht="15">
      <c r="A16" s="9">
        <v>14</v>
      </c>
      <c r="B16" s="1">
        <v>29.35</v>
      </c>
      <c r="D16" s="2">
        <f>D1*1</f>
        <v>30</v>
      </c>
      <c r="E16" s="33">
        <f>91.18+53.53</f>
        <v>144.71</v>
      </c>
      <c r="F16" s="2">
        <f t="shared" si="0"/>
        <v>102.73</v>
      </c>
      <c r="G16" s="2">
        <f t="shared" si="1"/>
        <v>42.56</v>
      </c>
      <c r="I16" s="7">
        <f t="shared" si="2"/>
        <v>320</v>
      </c>
      <c r="J16" s="10">
        <v>14</v>
      </c>
      <c r="K16" s="2"/>
      <c r="L16" s="2"/>
      <c r="M16" s="2"/>
    </row>
    <row r="17" spans="1:10" ht="15">
      <c r="A17" s="9">
        <v>15</v>
      </c>
      <c r="B17" s="1">
        <v>44.48</v>
      </c>
      <c r="D17" s="2">
        <f>D$1*3</f>
        <v>90</v>
      </c>
      <c r="E17" s="35">
        <v>108.96</v>
      </c>
      <c r="F17" s="2">
        <f t="shared" si="0"/>
        <v>155.68</v>
      </c>
      <c r="G17" s="2">
        <f t="shared" si="1"/>
        <v>64.5</v>
      </c>
      <c r="I17" s="7">
        <f t="shared" si="2"/>
        <v>419.14</v>
      </c>
      <c r="J17" s="10">
        <v>15</v>
      </c>
    </row>
    <row r="18" spans="1:13" ht="15">
      <c r="A18" s="9">
        <v>16</v>
      </c>
      <c r="B18" s="1">
        <v>60.88</v>
      </c>
      <c r="D18" s="2">
        <f>D$1*3</f>
        <v>90</v>
      </c>
      <c r="E18" s="35">
        <v>145.01</v>
      </c>
      <c r="F18" s="2">
        <f t="shared" si="0"/>
        <v>213.08</v>
      </c>
      <c r="G18" s="2">
        <f t="shared" si="1"/>
        <v>88.28</v>
      </c>
      <c r="I18" s="7">
        <f t="shared" si="2"/>
        <v>536.37</v>
      </c>
      <c r="J18" s="10">
        <v>16</v>
      </c>
      <c r="M18" s="2"/>
    </row>
    <row r="19" spans="1:10" ht="15">
      <c r="A19" s="9">
        <v>17</v>
      </c>
      <c r="B19" s="1">
        <v>29.26</v>
      </c>
      <c r="D19" s="2">
        <f>D$1*1</f>
        <v>30</v>
      </c>
      <c r="E19" s="35">
        <v>101.39</v>
      </c>
      <c r="F19" s="2">
        <f t="shared" si="0"/>
        <v>102.41</v>
      </c>
      <c r="G19" s="2">
        <f t="shared" si="1"/>
        <v>42.43</v>
      </c>
      <c r="I19" s="7">
        <f t="shared" si="2"/>
        <v>276.22999999999996</v>
      </c>
      <c r="J19" s="10">
        <v>17</v>
      </c>
    </row>
    <row r="20" spans="1:10" ht="15">
      <c r="A20" s="9">
        <v>18</v>
      </c>
      <c r="B20" s="1">
        <v>28.87</v>
      </c>
      <c r="D20" s="2">
        <f>D$1*1</f>
        <v>30</v>
      </c>
      <c r="E20" s="35">
        <v>33.25</v>
      </c>
      <c r="F20" s="2">
        <f t="shared" si="0"/>
        <v>101.05</v>
      </c>
      <c r="G20" s="2">
        <f t="shared" si="1"/>
        <v>41.86</v>
      </c>
      <c r="I20" s="7">
        <f t="shared" si="2"/>
        <v>206.16000000000003</v>
      </c>
      <c r="J20" s="10">
        <v>18</v>
      </c>
    </row>
    <row r="21" spans="1:10" ht="15">
      <c r="A21" s="9">
        <v>19</v>
      </c>
      <c r="B21" s="1">
        <v>28.88</v>
      </c>
      <c r="D21" s="2">
        <f>D$1*2</f>
        <v>60</v>
      </c>
      <c r="E21" s="35">
        <v>69.57</v>
      </c>
      <c r="F21" s="2">
        <f t="shared" si="0"/>
        <v>101.08</v>
      </c>
      <c r="G21" s="2">
        <f t="shared" si="1"/>
        <v>41.88</v>
      </c>
      <c r="I21" s="7">
        <f t="shared" si="2"/>
        <v>272.53</v>
      </c>
      <c r="J21" s="10">
        <v>19</v>
      </c>
    </row>
    <row r="22" spans="1:10" ht="15">
      <c r="A22" s="9">
        <v>20</v>
      </c>
      <c r="B22" s="1">
        <v>48.26</v>
      </c>
      <c r="D22" s="2">
        <f>D$1*2</f>
        <v>60</v>
      </c>
      <c r="E22" s="35">
        <v>92.73</v>
      </c>
      <c r="F22" s="2">
        <f t="shared" si="0"/>
        <v>168.91</v>
      </c>
      <c r="G22" s="2">
        <f t="shared" si="1"/>
        <v>69.98</v>
      </c>
      <c r="I22" s="7">
        <f t="shared" si="2"/>
        <v>391.62</v>
      </c>
      <c r="J22" s="10">
        <v>20</v>
      </c>
    </row>
    <row r="23" spans="1:10" ht="15">
      <c r="A23" s="9">
        <v>21</v>
      </c>
      <c r="B23" s="1">
        <v>28.79</v>
      </c>
      <c r="D23" s="2">
        <f>D$1*4</f>
        <v>120</v>
      </c>
      <c r="E23" s="35">
        <v>143.63</v>
      </c>
      <c r="F23" s="2">
        <f t="shared" si="0"/>
        <v>100.77</v>
      </c>
      <c r="G23" s="2">
        <f t="shared" si="1"/>
        <v>41.75</v>
      </c>
      <c r="I23" s="7">
        <f t="shared" si="2"/>
        <v>406.15</v>
      </c>
      <c r="J23" s="10">
        <v>21</v>
      </c>
    </row>
    <row r="24" spans="1:10" ht="15">
      <c r="A24" s="9">
        <v>22</v>
      </c>
      <c r="B24" s="1">
        <v>44.33</v>
      </c>
      <c r="D24" s="2">
        <f>D$1*1</f>
        <v>30</v>
      </c>
      <c r="E24" s="39">
        <v>64.87</v>
      </c>
      <c r="F24" s="2">
        <f t="shared" si="0"/>
        <v>155.16</v>
      </c>
      <c r="G24" s="2">
        <f t="shared" si="1"/>
        <v>64.28</v>
      </c>
      <c r="I24" s="7">
        <f t="shared" si="2"/>
        <v>314.31</v>
      </c>
      <c r="J24" s="10">
        <v>22</v>
      </c>
    </row>
    <row r="25" spans="1:10" ht="15">
      <c r="A25" s="9">
        <v>23</v>
      </c>
      <c r="B25" s="1">
        <v>60.72</v>
      </c>
      <c r="D25" s="2">
        <f>D$1*2</f>
        <v>60</v>
      </c>
      <c r="E25" s="35">
        <v>144.12</v>
      </c>
      <c r="F25" s="2">
        <f t="shared" si="0"/>
        <v>212.52</v>
      </c>
      <c r="G25" s="2">
        <f t="shared" si="1"/>
        <v>88.04</v>
      </c>
      <c r="I25" s="7">
        <f t="shared" si="2"/>
        <v>504.68</v>
      </c>
      <c r="J25" s="10">
        <v>23</v>
      </c>
    </row>
    <row r="26" spans="1:10" ht="15">
      <c r="A26" s="9">
        <v>24</v>
      </c>
      <c r="B26" s="1">
        <v>29.11</v>
      </c>
      <c r="D26" s="2">
        <f>D$1*1</f>
        <v>30</v>
      </c>
      <c r="E26" s="35">
        <v>120.33</v>
      </c>
      <c r="F26" s="2">
        <f t="shared" si="0"/>
        <v>101.89</v>
      </c>
      <c r="G26" s="2">
        <f t="shared" si="1"/>
        <v>42.21</v>
      </c>
      <c r="I26" s="7">
        <f t="shared" si="2"/>
        <v>294.42999999999995</v>
      </c>
      <c r="J26" s="10">
        <v>24</v>
      </c>
    </row>
    <row r="27" spans="1:10" ht="15">
      <c r="A27" s="9">
        <v>25</v>
      </c>
      <c r="B27" s="1">
        <v>28.79</v>
      </c>
      <c r="D27" s="2">
        <f>D$1*1</f>
        <v>30</v>
      </c>
      <c r="E27" s="35">
        <v>62.13</v>
      </c>
      <c r="F27" s="2">
        <f t="shared" si="0"/>
        <v>100.77</v>
      </c>
      <c r="G27" s="2">
        <f t="shared" si="1"/>
        <v>41.75</v>
      </c>
      <c r="I27" s="7">
        <f t="shared" si="2"/>
        <v>234.64999999999998</v>
      </c>
      <c r="J27" s="10">
        <v>25</v>
      </c>
    </row>
    <row r="28" spans="1:10" ht="15">
      <c r="A28" s="9">
        <v>26</v>
      </c>
      <c r="B28" s="1">
        <v>28.98</v>
      </c>
      <c r="D28" s="2">
        <f>D$1*2</f>
        <v>60</v>
      </c>
      <c r="E28" s="35">
        <v>92.88</v>
      </c>
      <c r="F28" s="2">
        <f t="shared" si="0"/>
        <v>101.43</v>
      </c>
      <c r="G28" s="2">
        <f t="shared" si="1"/>
        <v>42.02</v>
      </c>
      <c r="I28" s="7">
        <f t="shared" si="2"/>
        <v>296.33</v>
      </c>
      <c r="J28" s="10">
        <v>26</v>
      </c>
    </row>
    <row r="29" spans="1:10" ht="15">
      <c r="A29" s="9">
        <v>27</v>
      </c>
      <c r="B29" s="1">
        <v>48.26</v>
      </c>
      <c r="D29" s="2">
        <f>D$1*1</f>
        <v>30</v>
      </c>
      <c r="E29" s="35">
        <v>233.43</v>
      </c>
      <c r="F29" s="2">
        <f t="shared" si="0"/>
        <v>168.91</v>
      </c>
      <c r="G29" s="2">
        <f t="shared" si="1"/>
        <v>69.98</v>
      </c>
      <c r="I29" s="7">
        <f t="shared" si="2"/>
        <v>502.32000000000005</v>
      </c>
      <c r="J29" s="10">
        <v>27</v>
      </c>
    </row>
    <row r="30" spans="1:10" ht="15">
      <c r="A30" s="9">
        <v>28</v>
      </c>
      <c r="B30" s="1">
        <v>28.95</v>
      </c>
      <c r="D30" s="2">
        <f>D$1*1</f>
        <v>30</v>
      </c>
      <c r="E30" s="35">
        <v>109.46</v>
      </c>
      <c r="F30" s="2">
        <f t="shared" si="0"/>
        <v>101.33</v>
      </c>
      <c r="G30" s="2">
        <f t="shared" si="1"/>
        <v>41.98</v>
      </c>
      <c r="I30" s="7">
        <f t="shared" si="2"/>
        <v>282.77</v>
      </c>
      <c r="J30" s="10">
        <v>28</v>
      </c>
    </row>
    <row r="31" spans="1:14" ht="15">
      <c r="A31" s="9">
        <v>29</v>
      </c>
      <c r="B31" s="1">
        <v>33.54</v>
      </c>
      <c r="D31" s="2">
        <f>D$1*2</f>
        <v>60</v>
      </c>
      <c r="E31" s="34">
        <f>127.03+1.95-30</f>
        <v>98.97999999999999</v>
      </c>
      <c r="F31" s="2">
        <f t="shared" si="0"/>
        <v>117.39</v>
      </c>
      <c r="G31" s="2">
        <f t="shared" si="1"/>
        <v>48.63</v>
      </c>
      <c r="I31" s="7">
        <f t="shared" si="2"/>
        <v>325</v>
      </c>
      <c r="J31" s="10">
        <v>29</v>
      </c>
      <c r="M31" s="36"/>
      <c r="N31" s="37"/>
    </row>
    <row r="32" spans="1:10" ht="15">
      <c r="A32" s="9">
        <v>30</v>
      </c>
      <c r="B32" s="1">
        <v>51.18</v>
      </c>
      <c r="D32" s="2">
        <f>D$1*1</f>
        <v>30</v>
      </c>
      <c r="E32" s="35">
        <v>136.59</v>
      </c>
      <c r="F32" s="2">
        <f t="shared" si="0"/>
        <v>179.13</v>
      </c>
      <c r="G32" s="2">
        <f t="shared" si="1"/>
        <v>74.21</v>
      </c>
      <c r="I32" s="7">
        <f t="shared" si="2"/>
        <v>419.93</v>
      </c>
      <c r="J32" s="10">
        <v>30</v>
      </c>
    </row>
    <row r="33" spans="1:10" ht="15.75" thickBot="1">
      <c r="A33" s="11">
        <v>31</v>
      </c>
      <c r="B33" s="1">
        <v>42.39</v>
      </c>
      <c r="D33" s="2">
        <f>D$1*2</f>
        <v>60</v>
      </c>
      <c r="E33" s="35">
        <v>138.28</v>
      </c>
      <c r="F33" s="2">
        <f t="shared" si="0"/>
        <v>148.37</v>
      </c>
      <c r="G33" s="2">
        <f t="shared" si="1"/>
        <v>61.47</v>
      </c>
      <c r="H33" s="12"/>
      <c r="I33" s="7">
        <f t="shared" si="2"/>
        <v>408.12</v>
      </c>
      <c r="J33" s="10">
        <v>31</v>
      </c>
    </row>
    <row r="34" spans="2:9" ht="15.75" thickBot="1">
      <c r="B34" s="13"/>
      <c r="E34" s="14"/>
      <c r="F34" s="12"/>
      <c r="G34" s="14"/>
      <c r="H34" s="14"/>
      <c r="I34" s="15">
        <f>SUM(I3:I33)</f>
        <v>10978.78</v>
      </c>
    </row>
    <row r="35" spans="1:10" ht="15">
      <c r="A35" s="16"/>
      <c r="J35" s="17"/>
    </row>
    <row r="36" spans="2:8" ht="15.75" thickBot="1">
      <c r="B36" s="18">
        <f>SUM(B3:B35)</f>
        <v>1232.6700000000003</v>
      </c>
      <c r="C36" s="18" t="s">
        <v>11</v>
      </c>
      <c r="D36" s="19">
        <f>SUM(D3:D33)</f>
        <v>1500</v>
      </c>
      <c r="E36" s="20">
        <f>SUM(E3:E33)</f>
        <v>3376.96</v>
      </c>
      <c r="F36" s="20">
        <f>SUM(F3:F33)</f>
        <v>4314.419999999998</v>
      </c>
      <c r="G36" s="20">
        <f>SUM(G1:G33)</f>
        <v>1787.4</v>
      </c>
      <c r="H36" s="20"/>
    </row>
    <row r="37" spans="4:8" ht="15.75" thickBot="1">
      <c r="D37" s="21" t="s">
        <v>12</v>
      </c>
      <c r="E37" s="21" t="s">
        <v>12</v>
      </c>
      <c r="F37" s="21" t="s">
        <v>12</v>
      </c>
      <c r="G37" s="21" t="s">
        <v>13</v>
      </c>
      <c r="H37" s="22" t="e">
        <f>#REF!+D36+G36+F36+E36</f>
        <v>#REF!</v>
      </c>
    </row>
    <row r="38" ht="15">
      <c r="D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7">
      <selection activeCell="A19" sqref="A19"/>
    </sheetView>
  </sheetViews>
  <sheetFormatPr defaultColWidth="9.140625" defaultRowHeight="15"/>
  <cols>
    <col min="2" max="2" width="13.57421875" style="1" customWidth="1"/>
    <col min="3" max="3" width="5.8515625" style="0" customWidth="1"/>
    <col min="4" max="4" width="13.421875" style="0" customWidth="1"/>
    <col min="5" max="5" width="9.8515625" style="0" customWidth="1"/>
    <col min="6" max="6" width="10.421875" style="2" customWidth="1"/>
    <col min="7" max="7" width="11.8515625" style="2" customWidth="1"/>
    <col min="8" max="8" width="10.28125" style="2" customWidth="1"/>
    <col min="9" max="9" width="12.28125" style="2" customWidth="1"/>
    <col min="10" max="10" width="12.00390625" style="3" customWidth="1"/>
    <col min="11" max="11" width="9.140625" style="4" customWidth="1"/>
    <col min="14" max="14" width="9.8515625" style="0" bestFit="1" customWidth="1"/>
  </cols>
  <sheetData>
    <row r="1" spans="4:10" ht="15">
      <c r="D1" t="s">
        <v>25</v>
      </c>
      <c r="E1" s="38">
        <v>27.5</v>
      </c>
      <c r="F1" s="25" t="s">
        <v>19</v>
      </c>
      <c r="G1" s="30" t="s">
        <v>17</v>
      </c>
      <c r="H1" s="30" t="s">
        <v>24</v>
      </c>
      <c r="J1" s="3" t="s">
        <v>21</v>
      </c>
    </row>
    <row r="2" spans="1:11" ht="31.5" customHeight="1">
      <c r="A2" s="5" t="s">
        <v>5</v>
      </c>
      <c r="B2" s="6" t="s">
        <v>6</v>
      </c>
      <c r="D2" s="23" t="s">
        <v>15</v>
      </c>
      <c r="E2" s="23" t="s">
        <v>20</v>
      </c>
      <c r="F2" s="24" t="s">
        <v>7</v>
      </c>
      <c r="G2" s="24" t="s">
        <v>8</v>
      </c>
      <c r="H2" s="24" t="s">
        <v>9</v>
      </c>
      <c r="J2" s="7" t="s">
        <v>10</v>
      </c>
      <c r="K2" s="8" t="s">
        <v>5</v>
      </c>
    </row>
    <row r="3" spans="1:11" ht="15">
      <c r="A3" s="9">
        <v>1</v>
      </c>
      <c r="B3" s="1">
        <v>46.44</v>
      </c>
      <c r="E3" s="2">
        <f>E$1*1</f>
        <v>27.5</v>
      </c>
      <c r="F3" s="35">
        <v>70.2</v>
      </c>
      <c r="G3" s="2">
        <f>+ROUND(B3*3.5,2)</f>
        <v>162.54</v>
      </c>
      <c r="H3" s="2">
        <f>+ROUND(B3*1.45,2)</f>
        <v>67.34</v>
      </c>
      <c r="J3" s="7">
        <f>SUM(D3:I3)</f>
        <v>327.58000000000004</v>
      </c>
      <c r="K3" s="10">
        <v>1</v>
      </c>
    </row>
    <row r="4" spans="1:11" ht="15">
      <c r="A4" s="9">
        <v>2</v>
      </c>
      <c r="B4" s="1">
        <v>33.85</v>
      </c>
      <c r="E4" s="2">
        <f>E$1*1</f>
        <v>27.5</v>
      </c>
      <c r="F4" s="35">
        <v>83.19</v>
      </c>
      <c r="G4" s="2">
        <f aca="true" t="shared" si="0" ref="G4:G33">+ROUND(B4*3.5,2)</f>
        <v>118.48</v>
      </c>
      <c r="H4" s="2">
        <f aca="true" t="shared" si="1" ref="H4:H33">+ROUND(B4*1.45,2)</f>
        <v>49.08</v>
      </c>
      <c r="J4" s="7">
        <f aca="true" t="shared" si="2" ref="J4:J33">SUM(D4:I4)</f>
        <v>278.25</v>
      </c>
      <c r="K4" s="10">
        <v>2</v>
      </c>
    </row>
    <row r="5" spans="1:11" ht="15">
      <c r="A5" s="9">
        <v>3</v>
      </c>
      <c r="B5" s="1">
        <v>62.83</v>
      </c>
      <c r="E5" s="2">
        <f>E$1*3</f>
        <v>82.5</v>
      </c>
      <c r="F5" s="35">
        <v>40.38</v>
      </c>
      <c r="G5" s="2">
        <f t="shared" si="0"/>
        <v>219.91</v>
      </c>
      <c r="H5" s="2">
        <f t="shared" si="1"/>
        <v>91.1</v>
      </c>
      <c r="J5" s="7">
        <f t="shared" si="2"/>
        <v>433.89</v>
      </c>
      <c r="K5" s="10">
        <v>3</v>
      </c>
    </row>
    <row r="6" spans="1:11" ht="15">
      <c r="A6" s="9">
        <v>4</v>
      </c>
      <c r="B6" s="1">
        <v>29.36</v>
      </c>
      <c r="E6" s="2">
        <f aca="true" t="shared" si="3" ref="E6:E11">E$1*1</f>
        <v>27.5</v>
      </c>
      <c r="F6" s="35">
        <v>85.23</v>
      </c>
      <c r="G6" s="2">
        <f t="shared" si="0"/>
        <v>102.76</v>
      </c>
      <c r="H6" s="2">
        <f t="shared" si="1"/>
        <v>42.57</v>
      </c>
      <c r="J6" s="7">
        <f t="shared" si="2"/>
        <v>258.06</v>
      </c>
      <c r="K6" s="10">
        <v>4</v>
      </c>
    </row>
    <row r="7" spans="1:11" ht="15">
      <c r="A7" s="9">
        <v>5</v>
      </c>
      <c r="B7" s="1">
        <v>45.98</v>
      </c>
      <c r="E7" s="2">
        <f>E$1*0</f>
        <v>0</v>
      </c>
      <c r="F7" s="35">
        <v>11.8</v>
      </c>
      <c r="G7" s="2">
        <f t="shared" si="0"/>
        <v>160.93</v>
      </c>
      <c r="H7" s="2">
        <f t="shared" si="1"/>
        <v>66.67</v>
      </c>
      <c r="J7" s="7">
        <f t="shared" si="2"/>
        <v>239.40000000000003</v>
      </c>
      <c r="K7" s="10">
        <v>5</v>
      </c>
    </row>
    <row r="8" spans="1:11" ht="15">
      <c r="A8" s="9">
        <v>6</v>
      </c>
      <c r="B8" s="1">
        <v>34.05</v>
      </c>
      <c r="E8" s="2">
        <f t="shared" si="3"/>
        <v>27.5</v>
      </c>
      <c r="F8" s="35">
        <v>140.38</v>
      </c>
      <c r="G8" s="2">
        <f t="shared" si="0"/>
        <v>119.18</v>
      </c>
      <c r="H8" s="2">
        <f t="shared" si="1"/>
        <v>49.37</v>
      </c>
      <c r="J8" s="7">
        <f t="shared" si="2"/>
        <v>336.43</v>
      </c>
      <c r="K8" s="10">
        <v>6</v>
      </c>
    </row>
    <row r="9" spans="1:11" ht="15">
      <c r="A9" s="9">
        <v>7</v>
      </c>
      <c r="B9" s="1">
        <v>63.59</v>
      </c>
      <c r="E9" s="2">
        <f t="shared" si="3"/>
        <v>27.5</v>
      </c>
      <c r="F9" s="35">
        <v>239.85</v>
      </c>
      <c r="G9" s="2">
        <f t="shared" si="0"/>
        <v>222.57</v>
      </c>
      <c r="H9" s="2">
        <f t="shared" si="1"/>
        <v>92.21</v>
      </c>
      <c r="J9" s="7">
        <f t="shared" si="2"/>
        <v>582.13</v>
      </c>
      <c r="K9" s="10">
        <v>7</v>
      </c>
    </row>
    <row r="10" spans="1:11" ht="15">
      <c r="A10" s="9">
        <v>8</v>
      </c>
      <c r="B10" s="1">
        <v>28.53</v>
      </c>
      <c r="E10" s="2">
        <f t="shared" si="3"/>
        <v>27.5</v>
      </c>
      <c r="F10" s="35">
        <v>129.29</v>
      </c>
      <c r="G10" s="2">
        <f t="shared" si="0"/>
        <v>99.86</v>
      </c>
      <c r="H10" s="2">
        <f t="shared" si="1"/>
        <v>41.37</v>
      </c>
      <c r="J10" s="7">
        <f t="shared" si="2"/>
        <v>298.02</v>
      </c>
      <c r="K10" s="10">
        <v>8</v>
      </c>
    </row>
    <row r="11" spans="1:11" ht="15">
      <c r="A11" s="9">
        <v>9</v>
      </c>
      <c r="B11" s="1">
        <v>29.05</v>
      </c>
      <c r="E11" s="2">
        <f t="shared" si="3"/>
        <v>27.5</v>
      </c>
      <c r="F11" s="35">
        <v>68.16</v>
      </c>
      <c r="G11" s="2">
        <f t="shared" si="0"/>
        <v>101.68</v>
      </c>
      <c r="H11" s="2">
        <f t="shared" si="1"/>
        <v>42.12</v>
      </c>
      <c r="J11" s="7">
        <f t="shared" si="2"/>
        <v>239.46</v>
      </c>
      <c r="K11" s="10">
        <v>9</v>
      </c>
    </row>
    <row r="12" spans="1:11" ht="15">
      <c r="A12" s="9">
        <v>10</v>
      </c>
      <c r="B12" s="1">
        <v>44.42</v>
      </c>
      <c r="E12" s="2">
        <f>E$1*1</f>
        <v>27.5</v>
      </c>
      <c r="F12" s="35">
        <v>74.97</v>
      </c>
      <c r="G12" s="2">
        <f t="shared" si="0"/>
        <v>155.47</v>
      </c>
      <c r="H12" s="2">
        <f t="shared" si="1"/>
        <v>64.41</v>
      </c>
      <c r="J12" s="7">
        <f t="shared" si="2"/>
        <v>322.35</v>
      </c>
      <c r="K12" s="10">
        <v>10</v>
      </c>
    </row>
    <row r="13" spans="1:11" ht="15">
      <c r="A13" s="9">
        <v>11</v>
      </c>
      <c r="B13" s="1">
        <v>58.99</v>
      </c>
      <c r="E13" s="2">
        <f>E$1*2</f>
        <v>55</v>
      </c>
      <c r="F13" s="35">
        <v>179.7</v>
      </c>
      <c r="G13" s="2">
        <f t="shared" si="0"/>
        <v>206.47</v>
      </c>
      <c r="H13" s="2">
        <f t="shared" si="1"/>
        <v>85.54</v>
      </c>
      <c r="J13" s="7">
        <f t="shared" si="2"/>
        <v>526.7099999999999</v>
      </c>
      <c r="K13" s="10">
        <v>11</v>
      </c>
    </row>
    <row r="14" spans="1:11" ht="15">
      <c r="A14" s="9">
        <v>12</v>
      </c>
      <c r="B14" s="1">
        <v>30.98</v>
      </c>
      <c r="E14" s="2">
        <f>E$1*3</f>
        <v>82.5</v>
      </c>
      <c r="F14" s="35">
        <v>124.64</v>
      </c>
      <c r="G14" s="2">
        <f t="shared" si="0"/>
        <v>108.43</v>
      </c>
      <c r="H14" s="2">
        <f t="shared" si="1"/>
        <v>44.92</v>
      </c>
      <c r="J14" s="7">
        <f t="shared" si="2"/>
        <v>360.49</v>
      </c>
      <c r="K14" s="10">
        <v>12</v>
      </c>
    </row>
    <row r="15" spans="1:11" ht="15">
      <c r="A15" s="9">
        <v>13</v>
      </c>
      <c r="B15" s="1">
        <v>29.58</v>
      </c>
      <c r="E15" s="2">
        <f>E$1*3</f>
        <v>82.5</v>
      </c>
      <c r="F15" s="35">
        <v>88.85</v>
      </c>
      <c r="G15" s="2">
        <f t="shared" si="0"/>
        <v>103.53</v>
      </c>
      <c r="H15" s="2">
        <f t="shared" si="1"/>
        <v>42.89</v>
      </c>
      <c r="J15" s="7">
        <f t="shared" si="2"/>
        <v>317.77</v>
      </c>
      <c r="K15" s="10">
        <v>13</v>
      </c>
    </row>
    <row r="16" spans="1:14" ht="15">
      <c r="A16" s="9">
        <v>14</v>
      </c>
      <c r="B16" s="1">
        <v>29.35</v>
      </c>
      <c r="E16" s="2">
        <v>27.5</v>
      </c>
      <c r="F16" s="33">
        <f>91.18+56.03</f>
        <v>147.21</v>
      </c>
      <c r="G16" s="2">
        <f t="shared" si="0"/>
        <v>102.73</v>
      </c>
      <c r="H16" s="2">
        <f t="shared" si="1"/>
        <v>42.56</v>
      </c>
      <c r="J16" s="7">
        <f t="shared" si="2"/>
        <v>320</v>
      </c>
      <c r="K16" s="10">
        <v>14</v>
      </c>
      <c r="L16" s="2"/>
      <c r="M16" s="2"/>
      <c r="N16" s="2"/>
    </row>
    <row r="17" spans="1:11" ht="15">
      <c r="A17" s="9">
        <v>15</v>
      </c>
      <c r="B17" s="1">
        <v>44.48</v>
      </c>
      <c r="E17" s="2">
        <f>E$1*3</f>
        <v>82.5</v>
      </c>
      <c r="F17" s="35">
        <v>108.96</v>
      </c>
      <c r="G17" s="2">
        <f t="shared" si="0"/>
        <v>155.68</v>
      </c>
      <c r="H17" s="2">
        <f t="shared" si="1"/>
        <v>64.5</v>
      </c>
      <c r="J17" s="7">
        <f t="shared" si="2"/>
        <v>411.64</v>
      </c>
      <c r="K17" s="10">
        <v>15</v>
      </c>
    </row>
    <row r="18" spans="1:14" ht="15">
      <c r="A18" s="9">
        <v>16</v>
      </c>
      <c r="B18" s="1">
        <v>60.88</v>
      </c>
      <c r="E18" s="2">
        <f>E$1*3</f>
        <v>82.5</v>
      </c>
      <c r="F18" s="35">
        <v>145.01</v>
      </c>
      <c r="G18" s="2">
        <f t="shared" si="0"/>
        <v>213.08</v>
      </c>
      <c r="H18" s="2">
        <f t="shared" si="1"/>
        <v>88.28</v>
      </c>
      <c r="J18" s="7">
        <f t="shared" si="2"/>
        <v>528.87</v>
      </c>
      <c r="K18" s="10">
        <v>16</v>
      </c>
      <c r="N18" s="2"/>
    </row>
    <row r="19" spans="1:11" ht="15">
      <c r="A19" s="9">
        <v>17</v>
      </c>
      <c r="B19" s="1">
        <v>29.26</v>
      </c>
      <c r="E19" s="2">
        <f>E$1*1</f>
        <v>27.5</v>
      </c>
      <c r="F19" s="35">
        <v>101.39</v>
      </c>
      <c r="G19" s="2">
        <f t="shared" si="0"/>
        <v>102.41</v>
      </c>
      <c r="H19" s="2">
        <f t="shared" si="1"/>
        <v>42.43</v>
      </c>
      <c r="J19" s="7">
        <f t="shared" si="2"/>
        <v>273.72999999999996</v>
      </c>
      <c r="K19" s="10">
        <v>17</v>
      </c>
    </row>
    <row r="20" spans="1:11" ht="15">
      <c r="A20" s="9">
        <v>18</v>
      </c>
      <c r="B20" s="1">
        <v>28.87</v>
      </c>
      <c r="E20" s="2">
        <f>E$1*1</f>
        <v>27.5</v>
      </c>
      <c r="F20" s="35">
        <v>33.25</v>
      </c>
      <c r="G20" s="2">
        <f t="shared" si="0"/>
        <v>101.05</v>
      </c>
      <c r="H20" s="2">
        <f t="shared" si="1"/>
        <v>41.86</v>
      </c>
      <c r="J20" s="7">
        <f t="shared" si="2"/>
        <v>203.66000000000003</v>
      </c>
      <c r="K20" s="10">
        <v>18</v>
      </c>
    </row>
    <row r="21" spans="1:11" ht="15">
      <c r="A21" s="9">
        <v>19</v>
      </c>
      <c r="B21" s="1">
        <v>28.88</v>
      </c>
      <c r="E21" s="2">
        <f>E$1*2</f>
        <v>55</v>
      </c>
      <c r="F21" s="35">
        <v>69.57</v>
      </c>
      <c r="G21" s="2">
        <f t="shared" si="0"/>
        <v>101.08</v>
      </c>
      <c r="H21" s="2">
        <f t="shared" si="1"/>
        <v>41.88</v>
      </c>
      <c r="J21" s="7">
        <f t="shared" si="2"/>
        <v>267.53</v>
      </c>
      <c r="K21" s="10">
        <v>19</v>
      </c>
    </row>
    <row r="22" spans="1:11" ht="15">
      <c r="A22" s="9">
        <v>20</v>
      </c>
      <c r="B22" s="1">
        <v>48.26</v>
      </c>
      <c r="E22" s="2">
        <f>E$1*2</f>
        <v>55</v>
      </c>
      <c r="F22" s="35">
        <v>92.73</v>
      </c>
      <c r="G22" s="2">
        <f t="shared" si="0"/>
        <v>168.91</v>
      </c>
      <c r="H22" s="2">
        <f t="shared" si="1"/>
        <v>69.98</v>
      </c>
      <c r="J22" s="7">
        <f t="shared" si="2"/>
        <v>386.62</v>
      </c>
      <c r="K22" s="10">
        <v>20</v>
      </c>
    </row>
    <row r="23" spans="1:11" ht="15">
      <c r="A23" s="9">
        <v>21</v>
      </c>
      <c r="B23" s="1">
        <v>28.79</v>
      </c>
      <c r="E23" s="2">
        <f>E$1*4</f>
        <v>110</v>
      </c>
      <c r="F23" s="35">
        <v>143.63</v>
      </c>
      <c r="G23" s="2">
        <f t="shared" si="0"/>
        <v>100.77</v>
      </c>
      <c r="H23" s="2">
        <f t="shared" si="1"/>
        <v>41.75</v>
      </c>
      <c r="J23" s="7">
        <f t="shared" si="2"/>
        <v>396.15</v>
      </c>
      <c r="K23" s="10">
        <v>21</v>
      </c>
    </row>
    <row r="24" spans="1:11" ht="15">
      <c r="A24" s="9">
        <v>22</v>
      </c>
      <c r="B24" s="1">
        <v>44.33</v>
      </c>
      <c r="E24" s="2">
        <f>E$1*1</f>
        <v>27.5</v>
      </c>
      <c r="F24" s="39">
        <v>64.87</v>
      </c>
      <c r="G24" s="2">
        <f t="shared" si="0"/>
        <v>155.16</v>
      </c>
      <c r="H24" s="2">
        <f t="shared" si="1"/>
        <v>64.28</v>
      </c>
      <c r="J24" s="7">
        <f t="shared" si="2"/>
        <v>311.81</v>
      </c>
      <c r="K24" s="10">
        <v>22</v>
      </c>
    </row>
    <row r="25" spans="1:11" ht="15">
      <c r="A25" s="9">
        <v>23</v>
      </c>
      <c r="B25" s="1">
        <v>60.72</v>
      </c>
      <c r="E25" s="2">
        <f>E$1*2</f>
        <v>55</v>
      </c>
      <c r="F25" s="35">
        <v>144.12</v>
      </c>
      <c r="G25" s="2">
        <f t="shared" si="0"/>
        <v>212.52</v>
      </c>
      <c r="H25" s="2">
        <f t="shared" si="1"/>
        <v>88.04</v>
      </c>
      <c r="J25" s="7">
        <f t="shared" si="2"/>
        <v>499.68</v>
      </c>
      <c r="K25" s="10">
        <v>23</v>
      </c>
    </row>
    <row r="26" spans="1:11" ht="15">
      <c r="A26" s="9">
        <v>24</v>
      </c>
      <c r="B26" s="1">
        <v>29.11</v>
      </c>
      <c r="E26" s="2">
        <f>E$1*1</f>
        <v>27.5</v>
      </c>
      <c r="F26" s="35">
        <v>120.33</v>
      </c>
      <c r="G26" s="2">
        <f t="shared" si="0"/>
        <v>101.89</v>
      </c>
      <c r="H26" s="2">
        <f t="shared" si="1"/>
        <v>42.21</v>
      </c>
      <c r="J26" s="7">
        <f t="shared" si="2"/>
        <v>291.92999999999995</v>
      </c>
      <c r="K26" s="10">
        <v>24</v>
      </c>
    </row>
    <row r="27" spans="1:11" ht="15">
      <c r="A27" s="9">
        <v>25</v>
      </c>
      <c r="B27" s="1">
        <v>28.79</v>
      </c>
      <c r="E27" s="2">
        <f>E$1*1</f>
        <v>27.5</v>
      </c>
      <c r="F27" s="35">
        <v>62.13</v>
      </c>
      <c r="G27" s="2">
        <f t="shared" si="0"/>
        <v>100.77</v>
      </c>
      <c r="H27" s="2">
        <f t="shared" si="1"/>
        <v>41.75</v>
      </c>
      <c r="J27" s="7">
        <f t="shared" si="2"/>
        <v>232.14999999999998</v>
      </c>
      <c r="K27" s="10">
        <v>25</v>
      </c>
    </row>
    <row r="28" spans="1:11" ht="15">
      <c r="A28" s="9">
        <v>26</v>
      </c>
      <c r="B28" s="1">
        <v>28.98</v>
      </c>
      <c r="E28" s="2">
        <f>E$1*2</f>
        <v>55</v>
      </c>
      <c r="F28" s="35">
        <v>92.88</v>
      </c>
      <c r="G28" s="2">
        <f t="shared" si="0"/>
        <v>101.43</v>
      </c>
      <c r="H28" s="2">
        <f t="shared" si="1"/>
        <v>42.02</v>
      </c>
      <c r="J28" s="7">
        <f t="shared" si="2"/>
        <v>291.33</v>
      </c>
      <c r="K28" s="10">
        <v>26</v>
      </c>
    </row>
    <row r="29" spans="1:11" ht="15">
      <c r="A29" s="9">
        <v>27</v>
      </c>
      <c r="B29" s="1">
        <v>48.26</v>
      </c>
      <c r="E29" s="2">
        <f>E$1*1</f>
        <v>27.5</v>
      </c>
      <c r="F29" s="35">
        <v>233.43</v>
      </c>
      <c r="G29" s="2">
        <f t="shared" si="0"/>
        <v>168.91</v>
      </c>
      <c r="H29" s="2">
        <f t="shared" si="1"/>
        <v>69.98</v>
      </c>
      <c r="J29" s="7">
        <f t="shared" si="2"/>
        <v>499.82000000000005</v>
      </c>
      <c r="K29" s="10">
        <v>27</v>
      </c>
    </row>
    <row r="30" spans="1:11" ht="15">
      <c r="A30" s="9">
        <v>28</v>
      </c>
      <c r="B30" s="1">
        <v>28.95</v>
      </c>
      <c r="E30" s="2">
        <f>E$1*1</f>
        <v>27.5</v>
      </c>
      <c r="F30" s="35">
        <v>109.46</v>
      </c>
      <c r="G30" s="2">
        <f t="shared" si="0"/>
        <v>101.33</v>
      </c>
      <c r="H30" s="2">
        <f t="shared" si="1"/>
        <v>41.98</v>
      </c>
      <c r="J30" s="7">
        <f t="shared" si="2"/>
        <v>280.27</v>
      </c>
      <c r="K30" s="10">
        <v>28</v>
      </c>
    </row>
    <row r="31" spans="1:15" ht="15">
      <c r="A31" s="9">
        <v>29</v>
      </c>
      <c r="B31" s="1">
        <v>33.54</v>
      </c>
      <c r="E31" s="2">
        <f>E$1*2</f>
        <v>55</v>
      </c>
      <c r="F31" s="34">
        <f>127.03+1.95-30</f>
        <v>98.97999999999999</v>
      </c>
      <c r="G31" s="2">
        <f t="shared" si="0"/>
        <v>117.39</v>
      </c>
      <c r="H31" s="2">
        <f t="shared" si="1"/>
        <v>48.63</v>
      </c>
      <c r="J31" s="7">
        <f t="shared" si="2"/>
        <v>320</v>
      </c>
      <c r="K31" s="10">
        <v>29</v>
      </c>
      <c r="N31" s="36"/>
      <c r="O31" s="37"/>
    </row>
    <row r="32" spans="1:11" ht="15">
      <c r="A32" s="9">
        <v>30</v>
      </c>
      <c r="B32" s="1">
        <v>51.18</v>
      </c>
      <c r="E32" s="2">
        <f>E$1*1</f>
        <v>27.5</v>
      </c>
      <c r="F32" s="35">
        <v>136.59</v>
      </c>
      <c r="G32" s="2">
        <f t="shared" si="0"/>
        <v>179.13</v>
      </c>
      <c r="H32" s="2">
        <f t="shared" si="1"/>
        <v>74.21</v>
      </c>
      <c r="J32" s="7">
        <f t="shared" si="2"/>
        <v>417.43</v>
      </c>
      <c r="K32" s="10">
        <v>30</v>
      </c>
    </row>
    <row r="33" spans="1:11" ht="15.75" thickBot="1">
      <c r="A33" s="11">
        <v>31</v>
      </c>
      <c r="B33" s="1">
        <v>42.39</v>
      </c>
      <c r="E33" s="2">
        <f>E$1*2</f>
        <v>55</v>
      </c>
      <c r="F33" s="35">
        <v>138.28</v>
      </c>
      <c r="G33" s="2">
        <f t="shared" si="0"/>
        <v>148.37</v>
      </c>
      <c r="H33" s="2">
        <f t="shared" si="1"/>
        <v>61.47</v>
      </c>
      <c r="I33" s="12"/>
      <c r="J33" s="7">
        <f t="shared" si="2"/>
        <v>403.12</v>
      </c>
      <c r="K33" s="10">
        <v>31</v>
      </c>
    </row>
    <row r="34" spans="2:10" ht="15.75" thickBot="1">
      <c r="B34" s="13"/>
      <c r="F34" s="14"/>
      <c r="G34" s="12"/>
      <c r="H34" s="14"/>
      <c r="I34" s="14"/>
      <c r="J34" s="15">
        <f>SUM(J3:J33)</f>
        <v>10856.28</v>
      </c>
    </row>
    <row r="35" spans="1:11" ht="15">
      <c r="A35" s="16"/>
      <c r="K35" s="17"/>
    </row>
    <row r="36" spans="2:9" ht="15.75" thickBot="1">
      <c r="B36" s="18">
        <f>SUM(B3:B35)</f>
        <v>1232.6700000000003</v>
      </c>
      <c r="C36" s="18" t="s">
        <v>11</v>
      </c>
      <c r="D36" s="19">
        <f>SUM(D3:D33)</f>
        <v>0</v>
      </c>
      <c r="E36" s="19">
        <f>SUM(E3:E33)</f>
        <v>1375</v>
      </c>
      <c r="F36" s="20">
        <f>SUM(F3:F33)</f>
        <v>3379.46</v>
      </c>
      <c r="G36" s="20">
        <f>SUM(G3:G33)</f>
        <v>4314.419999999998</v>
      </c>
      <c r="H36" s="20">
        <f>SUM(H1:H33)</f>
        <v>1787.4</v>
      </c>
      <c r="I36" s="20"/>
    </row>
    <row r="37" spans="4:9" ht="15.75" thickBot="1">
      <c r="D37" s="21" t="s">
        <v>12</v>
      </c>
      <c r="E37" s="21" t="s">
        <v>12</v>
      </c>
      <c r="F37" s="21" t="s">
        <v>12</v>
      </c>
      <c r="G37" s="21" t="s">
        <v>12</v>
      </c>
      <c r="H37" s="21" t="s">
        <v>13</v>
      </c>
      <c r="I37" s="22">
        <f>D36+E36+H36+G36+F36</f>
        <v>10856.279999999999</v>
      </c>
    </row>
    <row r="38" ht="15">
      <c r="E38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Łukasz Szeląg</cp:lastModifiedBy>
  <dcterms:created xsi:type="dcterms:W3CDTF">2014-11-30T11:23:57Z</dcterms:created>
  <dcterms:modified xsi:type="dcterms:W3CDTF">2023-08-16T19:45:27Z</dcterms:modified>
  <cp:category/>
  <cp:version/>
  <cp:contentType/>
  <cp:contentStatus/>
</cp:coreProperties>
</file>